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38" i="1"/>
  <c r="E38" s="1"/>
  <c r="E37"/>
  <c r="E36"/>
  <c r="E35"/>
  <c r="K34"/>
  <c r="J34"/>
  <c r="I34"/>
  <c r="H34"/>
  <c r="G34"/>
  <c r="F34"/>
  <c r="E34"/>
  <c r="K32"/>
  <c r="J32"/>
  <c r="I32"/>
  <c r="H32"/>
  <c r="G32"/>
  <c r="F32"/>
  <c r="D32"/>
  <c r="C32"/>
  <c r="E30"/>
  <c r="E29"/>
  <c r="E27"/>
  <c r="K26"/>
  <c r="J26"/>
  <c r="I26"/>
  <c r="H26"/>
  <c r="G26"/>
  <c r="F26"/>
  <c r="E26"/>
  <c r="E24"/>
  <c r="E23"/>
  <c r="E22"/>
  <c r="K21"/>
  <c r="J21"/>
  <c r="I21"/>
  <c r="H21"/>
  <c r="G21"/>
  <c r="F21"/>
  <c r="E21"/>
  <c r="E20"/>
  <c r="E19"/>
  <c r="E17"/>
  <c r="E16"/>
  <c r="E15"/>
  <c r="E13"/>
  <c r="E12"/>
  <c r="K11"/>
  <c r="K38" s="1"/>
  <c r="J11"/>
  <c r="J38" s="1"/>
  <c r="I11"/>
  <c r="I38" s="1"/>
  <c r="H11"/>
  <c r="H38" s="1"/>
  <c r="G11"/>
  <c r="G38" s="1"/>
  <c r="F11"/>
  <c r="F38" s="1"/>
  <c r="E11"/>
  <c r="E10"/>
  <c r="E9"/>
</calcChain>
</file>

<file path=xl/sharedStrings.xml><?xml version="1.0" encoding="utf-8"?>
<sst xmlns="http://schemas.openxmlformats.org/spreadsheetml/2006/main" count="81" uniqueCount="75">
  <si>
    <t>Додаток</t>
  </si>
  <si>
    <t>Звіт про використання бюджетних коштів за І півріччя (півріччя, 9 місяців, рік) 2017 року</t>
  </si>
  <si>
    <t>Виконавчий комітет Павлоградської міської ради</t>
  </si>
  <si>
    <t>головний розпорядник бюджетних коштів</t>
  </si>
  <si>
    <t>(загальний фонд)</t>
  </si>
  <si>
    <t>грн.</t>
  </si>
  <si>
    <t>№ з/п</t>
  </si>
  <si>
    <t>Назва видатків</t>
  </si>
  <si>
    <t>І півріччя 2017 року</t>
  </si>
  <si>
    <t>в тому числі</t>
  </si>
  <si>
    <t>квітень</t>
  </si>
  <si>
    <t>травень</t>
  </si>
  <si>
    <t>червень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</si>
  <si>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</si>
  <si>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</si>
  <si>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</si>
  <si>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</si>
  <si>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</si>
  <si>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r>
      <t>Предмети, матеріали-всього:</t>
    </r>
    <r>
      <rPr>
        <b/>
        <i/>
        <sz val="13"/>
        <rFont val="Times New Roman"/>
        <family val="1"/>
        <charset val="204"/>
      </rPr>
      <t xml:space="preserve"> в т.ч.</t>
    </r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</si>
  <si>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</si>
  <si>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</si>
  <si>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</si>
  <si>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</si>
  <si>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</si>
  <si>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</si>
  <si>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</si>
  <si>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</si>
  <si>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</si>
  <si>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</si>
  <si>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</si>
  <si>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</si>
  <si>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3.7</t>
  </si>
  <si>
    <t>спортінвентар</t>
  </si>
  <si>
    <t>3.8</t>
  </si>
  <si>
    <t>обладнання (сканери, стелажі, тюнер, відеореєстр.)</t>
  </si>
  <si>
    <t>3.9</t>
  </si>
  <si>
    <t>інші (підписка, вікна, двері)</t>
  </si>
  <si>
    <t>4</t>
  </si>
  <si>
    <r>
      <t xml:space="preserve">Оплата комунальних послуг-всього: </t>
    </r>
    <r>
      <rPr>
        <b/>
        <i/>
        <sz val="13"/>
        <rFont val="Times New Roman"/>
        <family val="1"/>
        <charset val="204"/>
      </rPr>
      <t>в т.ч.</t>
    </r>
  </si>
  <si>
    <t>4.1</t>
  </si>
  <si>
    <t>теплопостачання</t>
  </si>
  <si>
    <t>4.2</t>
  </si>
  <si>
    <t>водопостачання</t>
  </si>
  <si>
    <t>4.3</t>
  </si>
  <si>
    <t>електроенергія</t>
  </si>
  <si>
    <t>4.4</t>
  </si>
  <si>
    <t>газопостачання</t>
  </si>
  <si>
    <t>5</t>
  </si>
  <si>
    <r>
      <t xml:space="preserve">Оплата послуг (крім комунальних)-всього: </t>
    </r>
    <r>
      <rPr>
        <b/>
        <i/>
        <sz val="13"/>
        <rFont val="Times New Roman"/>
        <family val="1"/>
        <charset val="204"/>
      </rPr>
      <t>в т.ч.</t>
    </r>
  </si>
  <si>
    <t>5.1</t>
  </si>
  <si>
    <t>ремонт авто</t>
  </si>
  <si>
    <t>5.2</t>
  </si>
  <si>
    <t>ремонт оргтехніки</t>
  </si>
  <si>
    <t>5.3</t>
  </si>
  <si>
    <t>послуги зв"язку</t>
  </si>
  <si>
    <t>5.4</t>
  </si>
  <si>
    <r>
      <t>інші</t>
    </r>
    <r>
      <rPr>
        <sz val="11"/>
        <rFont val="Times New Roman"/>
        <family val="1"/>
        <charset val="204"/>
      </rPr>
      <t xml:space="preserve"> (охорона, вивіз ТПВ, страховка, дератиз., повірка, МЕДок, розміщ.інформації, устан.сигналіз.)</t>
    </r>
  </si>
  <si>
    <t>5.5</t>
  </si>
  <si>
    <t>поточний ремонт</t>
  </si>
  <si>
    <t>6</t>
  </si>
  <si>
    <r>
      <t xml:space="preserve">Трансферти населенню-всього: </t>
    </r>
    <r>
      <rPr>
        <b/>
        <i/>
        <sz val="13"/>
        <rFont val="Times New Roman"/>
        <family val="1"/>
        <charset val="204"/>
      </rPr>
      <t>в т.ч.</t>
    </r>
  </si>
  <si>
    <t>6.1</t>
  </si>
  <si>
    <t>виплати населенню</t>
  </si>
  <si>
    <t>7</t>
  </si>
  <si>
    <r>
      <t xml:space="preserve">Інші видатки-всього: </t>
    </r>
    <r>
      <rPr>
        <b/>
        <i/>
        <sz val="13"/>
        <rFont val="Times New Roman"/>
        <family val="1"/>
        <charset val="204"/>
      </rPr>
      <t xml:space="preserve">в т.ч. </t>
    </r>
  </si>
  <si>
    <t>7.1</t>
  </si>
  <si>
    <t>відрядження</t>
  </si>
  <si>
    <t>7.3</t>
  </si>
  <si>
    <t>окремі заходи розвитку (2282 навчання)</t>
  </si>
  <si>
    <t>7.2</t>
  </si>
  <si>
    <t>інші поточні (2800 судові витрати)</t>
  </si>
  <si>
    <t>ВСЬОГО</t>
  </si>
  <si>
    <t>Міський голова</t>
  </si>
  <si>
    <t>А.О.Вершина</t>
  </si>
  <si>
    <t>підпис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</si>
</sst>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justify" vertical="center"/>
    </xf>
    <xf numFmtId="164" fontId="6" fillId="0" borderId="8" xfId="0" applyNumberFormat="1" applyFont="1" applyFill="1" applyBorder="1" applyAlignment="1">
      <alignment vertical="center"/>
    </xf>
    <xf numFmtId="2" fontId="6" fillId="0" borderId="8" xfId="0" applyNumberFormat="1" applyFont="1" applyFill="1" applyBorder="1" applyAlignment="1">
      <alignment vertical="center"/>
    </xf>
    <xf numFmtId="2" fontId="6" fillId="0" borderId="12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/>
    <xf numFmtId="0" fontId="6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justify" vertical="center"/>
    </xf>
    <xf numFmtId="2" fontId="6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/>
    <xf numFmtId="164" fontId="6" fillId="0" borderId="8" xfId="0" applyNumberFormat="1" applyFont="1" applyBorder="1" applyAlignment="1">
      <alignment vertical="center"/>
    </xf>
    <xf numFmtId="0" fontId="1" fillId="0" borderId="0" xfId="0" applyFont="1" applyFill="1"/>
    <xf numFmtId="49" fontId="2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justify" vertical="center"/>
    </xf>
    <xf numFmtId="164" fontId="2" fillId="0" borderId="8" xfId="0" applyNumberFormat="1" applyFont="1" applyFill="1" applyBorder="1" applyAlignment="1">
      <alignment vertical="center"/>
    </xf>
    <xf numFmtId="2" fontId="2" fillId="0" borderId="8" xfId="0" applyNumberFormat="1" applyFont="1" applyFill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0" fontId="11" fillId="0" borderId="8" xfId="0" applyFont="1" applyFill="1" applyBorder="1" applyAlignment="1">
      <alignment horizontal="justify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/>
    <xf numFmtId="164" fontId="2" fillId="2" borderId="8" xfId="0" applyNumberFormat="1" applyFont="1" applyFill="1" applyBorder="1" applyAlignment="1">
      <alignment vertical="center"/>
    </xf>
    <xf numFmtId="0" fontId="9" fillId="0" borderId="8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2" fontId="2" fillId="0" borderId="13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justify" vertical="center"/>
    </xf>
    <xf numFmtId="0" fontId="6" fillId="0" borderId="11" xfId="0" applyFont="1" applyFill="1" applyBorder="1" applyAlignment="1">
      <alignment vertical="center"/>
    </xf>
    <xf numFmtId="2" fontId="6" fillId="0" borderId="11" xfId="0" applyNumberFormat="1" applyFont="1" applyFill="1" applyBorder="1" applyAlignment="1">
      <alignment vertical="center"/>
    </xf>
    <xf numFmtId="2" fontId="6" fillId="0" borderId="15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2" fontId="6" fillId="0" borderId="11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vertical="center"/>
    </xf>
    <xf numFmtId="49" fontId="1" fillId="0" borderId="0" xfId="0" applyNumberFormat="1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>
      <selection activeCell="J8" sqref="J8"/>
    </sheetView>
  </sheetViews>
  <sheetFormatPr defaultRowHeight="12.75"/>
  <cols>
    <col min="1" max="1" width="9.140625" style="1"/>
    <col min="2" max="2" width="61" style="1" customWidth="1"/>
    <col min="3" max="4" width="14.5703125" style="1" customWidth="1"/>
    <col min="5" max="5" width="11.85546875" style="1" customWidth="1"/>
    <col min="6" max="6" width="12.42578125" style="1" customWidth="1"/>
    <col min="7" max="7" width="15.28515625" style="1" customWidth="1"/>
    <col min="8" max="8" width="14.5703125" style="1" customWidth="1"/>
    <col min="9" max="9" width="15.28515625" style="1" customWidth="1"/>
    <col min="10" max="10" width="14.140625" style="1" customWidth="1"/>
    <col min="11" max="11" width="15.28515625" style="1" customWidth="1"/>
    <col min="12" max="16384" width="9.140625" style="1"/>
  </cols>
  <sheetData>
    <row r="1" spans="1:12" ht="18.75">
      <c r="J1" s="2" t="s">
        <v>0</v>
      </c>
      <c r="K1" s="2"/>
    </row>
    <row r="2" spans="1:12" ht="2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18.7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15.7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ht="19.5" thickBot="1">
      <c r="H5" s="6" t="s">
        <v>4</v>
      </c>
      <c r="I5" s="6"/>
      <c r="K5" s="7" t="s">
        <v>5</v>
      </c>
    </row>
    <row r="6" spans="1:12" ht="15.75">
      <c r="A6" s="8" t="s">
        <v>6</v>
      </c>
      <c r="B6" s="9" t="s">
        <v>7</v>
      </c>
      <c r="C6" s="10" t="s">
        <v>8</v>
      </c>
      <c r="D6" s="10"/>
      <c r="E6" s="10"/>
      <c r="F6" s="9" t="s">
        <v>9</v>
      </c>
      <c r="G6" s="9"/>
      <c r="H6" s="9"/>
      <c r="I6" s="9"/>
      <c r="J6" s="9"/>
      <c r="K6" s="11"/>
    </row>
    <row r="7" spans="1:12" ht="15.75">
      <c r="A7" s="12"/>
      <c r="B7" s="13"/>
      <c r="C7" s="14"/>
      <c r="D7" s="14"/>
      <c r="E7" s="14"/>
      <c r="F7" s="13" t="s">
        <v>10</v>
      </c>
      <c r="G7" s="13"/>
      <c r="H7" s="13" t="s">
        <v>11</v>
      </c>
      <c r="I7" s="13"/>
      <c r="J7" s="13" t="s">
        <v>12</v>
      </c>
      <c r="K7" s="15"/>
    </row>
    <row r="8" spans="1:12" ht="39" thickBot="1">
      <c r="A8" s="16"/>
      <c r="B8" s="17"/>
      <c r="C8" s="18" t="s">
        <v>13</v>
      </c>
      <c r="D8" s="19" t="s">
        <v>14</v>
      </c>
      <c r="E8" s="20" t="s">
        <v>15</v>
      </c>
      <c r="F8" s="18" t="s">
        <v>13</v>
      </c>
      <c r="G8" s="18" t="s">
        <v>14</v>
      </c>
      <c r="H8" s="18" t="s">
        <v>13</v>
      </c>
      <c r="I8" s="18" t="s">
        <v>14</v>
      </c>
      <c r="J8" s="18" t="s">
        <v>13</v>
      </c>
      <c r="K8" s="18" t="s">
        <v>14</v>
      </c>
    </row>
    <row r="9" spans="1:12" ht="16.5" customHeight="1">
      <c r="A9" s="21">
        <v>1</v>
      </c>
      <c r="B9" s="22" t="s">
        <v>16</v>
      </c>
      <c r="C9" s="23">
        <v>4974188</v>
      </c>
      <c r="D9" s="24">
        <v>4973996.67</v>
      </c>
      <c r="E9" s="25">
        <f>SUM(D9*100/C9)</f>
        <v>99.996153543050639</v>
      </c>
      <c r="F9" s="26">
        <v>821054</v>
      </c>
      <c r="G9" s="26">
        <v>1047669.32</v>
      </c>
      <c r="H9" s="26">
        <v>821054</v>
      </c>
      <c r="I9" s="26">
        <v>1090845.42</v>
      </c>
      <c r="J9" s="27">
        <v>901054</v>
      </c>
      <c r="K9" s="26">
        <v>1060987.07</v>
      </c>
    </row>
    <row r="10" spans="1:12" ht="16.5" customHeight="1">
      <c r="A10" s="28">
        <v>2</v>
      </c>
      <c r="B10" s="29" t="s">
        <v>17</v>
      </c>
      <c r="C10" s="23">
        <v>1077394</v>
      </c>
      <c r="D10" s="24">
        <v>1069052.46</v>
      </c>
      <c r="E10" s="30">
        <f t="shared" ref="E10:E38" si="0">SUM(D10*100/C10)</f>
        <v>99.225766989606399</v>
      </c>
      <c r="F10" s="31">
        <v>174655</v>
      </c>
      <c r="G10" s="31">
        <v>224915.97</v>
      </c>
      <c r="H10" s="31">
        <v>184655</v>
      </c>
      <c r="I10" s="30">
        <v>231700.82</v>
      </c>
      <c r="J10" s="32">
        <v>184655</v>
      </c>
      <c r="K10" s="31">
        <v>222380.33</v>
      </c>
    </row>
    <row r="11" spans="1:12" ht="16.5" customHeight="1">
      <c r="A11" s="28">
        <v>3</v>
      </c>
      <c r="B11" s="29" t="s">
        <v>18</v>
      </c>
      <c r="C11" s="23">
        <v>643431</v>
      </c>
      <c r="D11" s="24">
        <v>563203.93999999994</v>
      </c>
      <c r="E11" s="30">
        <f t="shared" si="0"/>
        <v>87.531365445556702</v>
      </c>
      <c r="F11" s="31">
        <f t="shared" ref="F11:J11" si="1">SUM(F12:F20)</f>
        <v>154883</v>
      </c>
      <c r="G11" s="31">
        <f>SUM(G12:G20)</f>
        <v>115039.23</v>
      </c>
      <c r="H11" s="33">
        <f t="shared" si="1"/>
        <v>78563</v>
      </c>
      <c r="I11" s="30">
        <f t="shared" si="1"/>
        <v>71954.489999999991</v>
      </c>
      <c r="J11" s="31">
        <f t="shared" si="1"/>
        <v>40885</v>
      </c>
      <c r="K11" s="30">
        <f>SUM(K12:K20)</f>
        <v>86125</v>
      </c>
      <c r="L11" s="34"/>
    </row>
    <row r="12" spans="1:12" ht="16.5" customHeight="1">
      <c r="A12" s="35" t="s">
        <v>19</v>
      </c>
      <c r="B12" s="36" t="s">
        <v>20</v>
      </c>
      <c r="C12" s="37">
        <v>250656</v>
      </c>
      <c r="D12" s="38">
        <v>235058.4</v>
      </c>
      <c r="E12" s="39">
        <f t="shared" si="0"/>
        <v>93.777288395250864</v>
      </c>
      <c r="F12" s="40"/>
      <c r="G12" s="40">
        <v>0</v>
      </c>
      <c r="H12" s="41"/>
      <c r="I12" s="39"/>
      <c r="J12" s="40"/>
      <c r="K12" s="39"/>
    </row>
    <row r="13" spans="1:12" ht="16.5" customHeight="1">
      <c r="A13" s="35" t="s">
        <v>21</v>
      </c>
      <c r="B13" s="36" t="s">
        <v>22</v>
      </c>
      <c r="C13" s="37">
        <v>61900</v>
      </c>
      <c r="D13" s="38">
        <v>41235.519999999997</v>
      </c>
      <c r="E13" s="38">
        <f t="shared" si="0"/>
        <v>66.616348949919214</v>
      </c>
      <c r="F13" s="40">
        <v>15000</v>
      </c>
      <c r="G13" s="39">
        <v>4280</v>
      </c>
      <c r="H13" s="41">
        <v>11087</v>
      </c>
      <c r="I13" s="39">
        <v>6050</v>
      </c>
      <c r="J13" s="40"/>
      <c r="K13" s="39"/>
    </row>
    <row r="14" spans="1:12" ht="16.5" customHeight="1">
      <c r="A14" s="35" t="s">
        <v>23</v>
      </c>
      <c r="B14" s="36" t="s">
        <v>24</v>
      </c>
      <c r="C14" s="37">
        <v>0</v>
      </c>
      <c r="D14" s="38">
        <v>0</v>
      </c>
      <c r="E14" s="24"/>
      <c r="F14" s="40"/>
      <c r="G14" s="39"/>
      <c r="H14" s="41"/>
      <c r="I14" s="39"/>
      <c r="J14" s="40"/>
      <c r="K14" s="39"/>
    </row>
    <row r="15" spans="1:12" ht="16.5" customHeight="1">
      <c r="A15" s="35" t="s">
        <v>25</v>
      </c>
      <c r="B15" s="36" t="s">
        <v>26</v>
      </c>
      <c r="C15" s="37">
        <v>36513</v>
      </c>
      <c r="D15" s="38">
        <v>27521.8</v>
      </c>
      <c r="E15" s="38">
        <f t="shared" si="0"/>
        <v>75.375345767260981</v>
      </c>
      <c r="F15" s="40">
        <v>10000</v>
      </c>
      <c r="G15" s="39">
        <v>5835.5</v>
      </c>
      <c r="H15" s="41">
        <v>8513</v>
      </c>
      <c r="I15" s="39">
        <v>7645.1</v>
      </c>
      <c r="J15" s="40"/>
      <c r="K15" s="39">
        <v>10240.4</v>
      </c>
    </row>
    <row r="16" spans="1:12" ht="16.5" customHeight="1">
      <c r="A16" s="35" t="s">
        <v>27</v>
      </c>
      <c r="B16" s="36" t="s">
        <v>28</v>
      </c>
      <c r="C16" s="37">
        <v>98630</v>
      </c>
      <c r="D16" s="38">
        <v>76144.539999999994</v>
      </c>
      <c r="E16" s="38">
        <f t="shared" si="0"/>
        <v>77.202210280847609</v>
      </c>
      <c r="F16" s="40">
        <v>74580</v>
      </c>
      <c r="G16" s="39">
        <v>69429.14</v>
      </c>
      <c r="H16" s="41">
        <v>650</v>
      </c>
      <c r="I16" s="39">
        <v>411.9</v>
      </c>
      <c r="J16" s="40">
        <v>2000</v>
      </c>
      <c r="K16" s="39">
        <v>3450</v>
      </c>
    </row>
    <row r="17" spans="1:11" ht="16.5" customHeight="1">
      <c r="A17" s="35" t="s">
        <v>29</v>
      </c>
      <c r="B17" s="42" t="s">
        <v>30</v>
      </c>
      <c r="C17" s="37">
        <v>7950</v>
      </c>
      <c r="D17" s="38">
        <v>7920</v>
      </c>
      <c r="E17" s="39">
        <f t="shared" si="0"/>
        <v>99.622641509433961</v>
      </c>
      <c r="F17" s="40"/>
      <c r="G17" s="39"/>
      <c r="H17" s="40"/>
      <c r="I17" s="40"/>
      <c r="J17" s="40">
        <v>7950</v>
      </c>
      <c r="K17" s="39">
        <v>7920</v>
      </c>
    </row>
    <row r="18" spans="1:11" ht="16.5" customHeight="1">
      <c r="A18" s="35" t="s">
        <v>31</v>
      </c>
      <c r="B18" s="36" t="s">
        <v>32</v>
      </c>
      <c r="C18" s="37">
        <v>0</v>
      </c>
      <c r="D18" s="38">
        <v>0</v>
      </c>
      <c r="E18" s="39"/>
      <c r="F18" s="40"/>
      <c r="G18" s="39"/>
      <c r="H18" s="40"/>
      <c r="I18" s="40"/>
      <c r="J18" s="40"/>
      <c r="K18" s="39"/>
    </row>
    <row r="19" spans="1:11" ht="16.5" customHeight="1">
      <c r="A19" s="35" t="s">
        <v>33</v>
      </c>
      <c r="B19" s="42" t="s">
        <v>34</v>
      </c>
      <c r="C19" s="37">
        <v>37350</v>
      </c>
      <c r="D19" s="38">
        <v>36350</v>
      </c>
      <c r="E19" s="39">
        <f t="shared" si="0"/>
        <v>97.32262382864792</v>
      </c>
      <c r="F19" s="40"/>
      <c r="G19" s="39"/>
      <c r="H19" s="40">
        <v>6250</v>
      </c>
      <c r="I19" s="40">
        <v>6170</v>
      </c>
      <c r="J19" s="40">
        <v>25100</v>
      </c>
      <c r="K19" s="39">
        <v>25100</v>
      </c>
    </row>
    <row r="20" spans="1:11" ht="16.5" customHeight="1">
      <c r="A20" s="35" t="s">
        <v>35</v>
      </c>
      <c r="B20" s="42" t="s">
        <v>36</v>
      </c>
      <c r="C20" s="37">
        <v>150432</v>
      </c>
      <c r="D20" s="38">
        <v>138973.68</v>
      </c>
      <c r="E20" s="39">
        <f t="shared" si="0"/>
        <v>92.383056796426288</v>
      </c>
      <c r="F20" s="40">
        <v>55303</v>
      </c>
      <c r="G20" s="39">
        <v>35494.589999999997</v>
      </c>
      <c r="H20" s="40">
        <v>52063</v>
      </c>
      <c r="I20" s="39">
        <v>51677.49</v>
      </c>
      <c r="J20" s="40">
        <v>5835</v>
      </c>
      <c r="K20" s="39">
        <v>39414.6</v>
      </c>
    </row>
    <row r="21" spans="1:11" ht="16.5" customHeight="1">
      <c r="A21" s="43" t="s">
        <v>37</v>
      </c>
      <c r="B21" s="29" t="s">
        <v>38</v>
      </c>
      <c r="C21" s="44">
        <v>327994</v>
      </c>
      <c r="D21" s="24">
        <v>293503.31</v>
      </c>
      <c r="E21" s="30">
        <f t="shared" si="0"/>
        <v>89.484353372317784</v>
      </c>
      <c r="F21" s="44">
        <f t="shared" ref="F21:K21" si="2">SUM(F22:F25)</f>
        <v>45517</v>
      </c>
      <c r="G21" s="30">
        <f t="shared" si="2"/>
        <v>69331.75</v>
      </c>
      <c r="H21" s="31">
        <f t="shared" si="2"/>
        <v>10273</v>
      </c>
      <c r="I21" s="31">
        <f t="shared" si="2"/>
        <v>3983.34</v>
      </c>
      <c r="J21" s="31">
        <f t="shared" si="2"/>
        <v>12400</v>
      </c>
      <c r="K21" s="30">
        <f t="shared" si="2"/>
        <v>12075.609999999999</v>
      </c>
    </row>
    <row r="22" spans="1:11" ht="16.5" customHeight="1">
      <c r="A22" s="35" t="s">
        <v>39</v>
      </c>
      <c r="B22" s="36" t="s">
        <v>40</v>
      </c>
      <c r="C22" s="37">
        <v>207184</v>
      </c>
      <c r="D22" s="38">
        <v>204142.63</v>
      </c>
      <c r="E22" s="39">
        <f t="shared" si="0"/>
        <v>98.532043980230128</v>
      </c>
      <c r="F22" s="45">
        <v>28597</v>
      </c>
      <c r="G22" s="39">
        <v>61239.37</v>
      </c>
      <c r="H22" s="40"/>
      <c r="I22" s="40"/>
      <c r="J22" s="40"/>
      <c r="K22" s="39"/>
    </row>
    <row r="23" spans="1:11" s="46" customFormat="1" ht="16.5" customHeight="1">
      <c r="A23" s="35" t="s">
        <v>41</v>
      </c>
      <c r="B23" s="36" t="s">
        <v>42</v>
      </c>
      <c r="C23" s="37">
        <v>4720</v>
      </c>
      <c r="D23" s="38">
        <v>4359.04</v>
      </c>
      <c r="E23" s="39">
        <f t="shared" si="0"/>
        <v>92.352542372881359</v>
      </c>
      <c r="F23" s="40">
        <v>744</v>
      </c>
      <c r="G23" s="39">
        <v>1238.24</v>
      </c>
      <c r="H23" s="40">
        <v>744</v>
      </c>
      <c r="I23" s="40">
        <v>327.27999999999997</v>
      </c>
      <c r="J23" s="40">
        <v>744</v>
      </c>
      <c r="K23" s="39">
        <v>898.47</v>
      </c>
    </row>
    <row r="24" spans="1:11" s="46" customFormat="1" ht="16.5" customHeight="1">
      <c r="A24" s="35" t="s">
        <v>43</v>
      </c>
      <c r="B24" s="36" t="s">
        <v>44</v>
      </c>
      <c r="C24" s="37">
        <v>116090</v>
      </c>
      <c r="D24" s="38">
        <v>85001.64</v>
      </c>
      <c r="E24" s="39">
        <f t="shared" si="0"/>
        <v>73.220466879145491</v>
      </c>
      <c r="F24" s="40">
        <v>16176</v>
      </c>
      <c r="G24" s="39">
        <v>6854.14</v>
      </c>
      <c r="H24" s="40">
        <v>9529</v>
      </c>
      <c r="I24" s="40">
        <v>3656.06</v>
      </c>
      <c r="J24" s="40">
        <v>11656</v>
      </c>
      <c r="K24" s="39">
        <v>11177.14</v>
      </c>
    </row>
    <row r="25" spans="1:11" s="46" customFormat="1" ht="16.5" customHeight="1">
      <c r="A25" s="35" t="s">
        <v>45</v>
      </c>
      <c r="B25" s="36" t="s">
        <v>46</v>
      </c>
      <c r="C25" s="37">
        <v>0</v>
      </c>
      <c r="D25" s="38">
        <v>0</v>
      </c>
      <c r="E25" s="39"/>
      <c r="F25" s="40"/>
      <c r="G25" s="39"/>
      <c r="H25" s="40"/>
      <c r="I25" s="40"/>
      <c r="J25" s="40"/>
      <c r="K25" s="39"/>
    </row>
    <row r="26" spans="1:11" s="46" customFormat="1" ht="16.5" customHeight="1">
      <c r="A26" s="43" t="s">
        <v>47</v>
      </c>
      <c r="B26" s="29" t="s">
        <v>48</v>
      </c>
      <c r="C26" s="44">
        <v>220212</v>
      </c>
      <c r="D26" s="24">
        <v>186319.22</v>
      </c>
      <c r="E26" s="30">
        <f t="shared" si="0"/>
        <v>84.609022214956497</v>
      </c>
      <c r="F26" s="31">
        <f t="shared" ref="F26:K26" si="3">SUM(F27:F31)</f>
        <v>33701</v>
      </c>
      <c r="G26" s="30">
        <f t="shared" si="3"/>
        <v>38197.050000000003</v>
      </c>
      <c r="H26" s="31">
        <f t="shared" si="3"/>
        <v>30897</v>
      </c>
      <c r="I26" s="31">
        <f t="shared" si="3"/>
        <v>73571.83</v>
      </c>
      <c r="J26" s="31">
        <f t="shared" si="3"/>
        <v>33597</v>
      </c>
      <c r="K26" s="30">
        <f>SUM(K27:K31)</f>
        <v>39119.61</v>
      </c>
    </row>
    <row r="27" spans="1:11" s="46" customFormat="1" ht="16.5" customHeight="1">
      <c r="A27" s="35" t="s">
        <v>49</v>
      </c>
      <c r="B27" s="36" t="s">
        <v>50</v>
      </c>
      <c r="C27" s="37">
        <v>50560</v>
      </c>
      <c r="D27" s="38">
        <v>28425.9</v>
      </c>
      <c r="E27" s="39">
        <f t="shared" si="0"/>
        <v>56.222112341772153</v>
      </c>
      <c r="F27" s="40"/>
      <c r="G27" s="39"/>
      <c r="H27" s="40">
        <v>560</v>
      </c>
      <c r="I27" s="40">
        <v>240</v>
      </c>
      <c r="J27" s="40"/>
      <c r="K27" s="39"/>
    </row>
    <row r="28" spans="1:11" s="46" customFormat="1" ht="16.5" customHeight="1">
      <c r="A28" s="35" t="s">
        <v>51</v>
      </c>
      <c r="B28" s="36" t="s">
        <v>52</v>
      </c>
      <c r="C28" s="37">
        <v>0</v>
      </c>
      <c r="D28" s="38">
        <v>0</v>
      </c>
      <c r="E28" s="39">
        <v>0</v>
      </c>
      <c r="F28" s="40"/>
      <c r="G28" s="40"/>
      <c r="H28" s="40"/>
      <c r="I28" s="40"/>
      <c r="J28" s="40"/>
      <c r="K28" s="39"/>
    </row>
    <row r="29" spans="1:11" s="46" customFormat="1" ht="16.5" customHeight="1">
      <c r="A29" s="35" t="s">
        <v>53</v>
      </c>
      <c r="B29" s="36" t="s">
        <v>54</v>
      </c>
      <c r="C29" s="47">
        <v>21126</v>
      </c>
      <c r="D29" s="38">
        <v>9367.66</v>
      </c>
      <c r="E29" s="39">
        <f t="shared" si="0"/>
        <v>44.341853640064379</v>
      </c>
      <c r="F29" s="40">
        <v>4800</v>
      </c>
      <c r="G29" s="40">
        <v>4770.97</v>
      </c>
      <c r="H29" s="40">
        <v>4800</v>
      </c>
      <c r="I29" s="40">
        <v>4716.16</v>
      </c>
      <c r="J29" s="40">
        <v>4800</v>
      </c>
      <c r="K29" s="39">
        <v>4694.3100000000004</v>
      </c>
    </row>
    <row r="30" spans="1:11" s="46" customFormat="1" ht="32.25" customHeight="1">
      <c r="A30" s="35" t="s">
        <v>55</v>
      </c>
      <c r="B30" s="36" t="s">
        <v>56</v>
      </c>
      <c r="C30" s="37">
        <v>148526</v>
      </c>
      <c r="D30" s="38">
        <v>148525.66</v>
      </c>
      <c r="E30" s="38">
        <f t="shared" si="0"/>
        <v>99.999771083850632</v>
      </c>
      <c r="F30" s="40">
        <v>28901</v>
      </c>
      <c r="G30" s="40">
        <v>33426.080000000002</v>
      </c>
      <c r="H30" s="40">
        <v>25537</v>
      </c>
      <c r="I30" s="40">
        <v>68615.67</v>
      </c>
      <c r="J30" s="40">
        <v>28797</v>
      </c>
      <c r="K30" s="39">
        <v>34425.300000000003</v>
      </c>
    </row>
    <row r="31" spans="1:11" s="46" customFormat="1" ht="18" customHeight="1">
      <c r="A31" s="35" t="s">
        <v>57</v>
      </c>
      <c r="B31" s="36" t="s">
        <v>58</v>
      </c>
      <c r="C31" s="37">
        <v>0</v>
      </c>
      <c r="D31" s="38">
        <v>0</v>
      </c>
      <c r="E31" s="39">
        <v>0</v>
      </c>
      <c r="F31" s="40"/>
      <c r="G31" s="40"/>
      <c r="H31" s="40"/>
      <c r="I31" s="40"/>
      <c r="J31" s="40"/>
      <c r="K31" s="39"/>
    </row>
    <row r="32" spans="1:11" s="46" customFormat="1" ht="18" customHeight="1">
      <c r="A32" s="43" t="s">
        <v>59</v>
      </c>
      <c r="B32" s="48" t="s">
        <v>60</v>
      </c>
      <c r="C32" s="44">
        <f>SUM(C33)</f>
        <v>0</v>
      </c>
      <c r="D32" s="24">
        <f>SUM(D33)</f>
        <v>0</v>
      </c>
      <c r="E32" s="30"/>
      <c r="F32" s="31">
        <f t="shared" ref="F32:K32" si="4">SUM(F33)</f>
        <v>0</v>
      </c>
      <c r="G32" s="31">
        <f t="shared" si="4"/>
        <v>0</v>
      </c>
      <c r="H32" s="31">
        <f t="shared" si="4"/>
        <v>0</v>
      </c>
      <c r="I32" s="31">
        <f t="shared" si="4"/>
        <v>0</v>
      </c>
      <c r="J32" s="31">
        <f t="shared" si="4"/>
        <v>0</v>
      </c>
      <c r="K32" s="30">
        <f t="shared" si="4"/>
        <v>0</v>
      </c>
    </row>
    <row r="33" spans="1:11" s="46" customFormat="1" ht="18" customHeight="1">
      <c r="A33" s="35" t="s">
        <v>61</v>
      </c>
      <c r="B33" s="36" t="s">
        <v>62</v>
      </c>
      <c r="C33" s="45"/>
      <c r="D33" s="38"/>
      <c r="E33" s="30"/>
      <c r="F33" s="40"/>
      <c r="G33" s="40"/>
      <c r="H33" s="40"/>
      <c r="I33" s="40"/>
      <c r="J33" s="40"/>
      <c r="K33" s="39"/>
    </row>
    <row r="34" spans="1:11" s="46" customFormat="1" ht="18" customHeight="1">
      <c r="A34" s="43" t="s">
        <v>63</v>
      </c>
      <c r="B34" s="29" t="s">
        <v>64</v>
      </c>
      <c r="C34" s="44">
        <v>133868</v>
      </c>
      <c r="D34" s="24">
        <v>95538.49</v>
      </c>
      <c r="E34" s="30">
        <f t="shared" si="0"/>
        <v>71.367683090805869</v>
      </c>
      <c r="F34" s="31">
        <f t="shared" ref="F34:K34" si="5">SUM(F35:F37)</f>
        <v>16576</v>
      </c>
      <c r="G34" s="31">
        <f t="shared" si="5"/>
        <v>11754.39</v>
      </c>
      <c r="H34" s="31">
        <f>SUM(H35:H37)</f>
        <v>23676</v>
      </c>
      <c r="I34" s="30">
        <f>SUM(I35:I37)</f>
        <v>18085.77</v>
      </c>
      <c r="J34" s="31">
        <f t="shared" si="5"/>
        <v>20504</v>
      </c>
      <c r="K34" s="30">
        <f>SUM(K35:K37)</f>
        <v>20310.620000000003</v>
      </c>
    </row>
    <row r="35" spans="1:11" s="46" customFormat="1" ht="18" customHeight="1">
      <c r="A35" s="35" t="s">
        <v>65</v>
      </c>
      <c r="B35" s="36" t="s">
        <v>66</v>
      </c>
      <c r="C35" s="37">
        <v>29352</v>
      </c>
      <c r="D35" s="38">
        <v>26480.73</v>
      </c>
      <c r="E35" s="39">
        <f t="shared" si="0"/>
        <v>90.217804578904335</v>
      </c>
      <c r="F35" s="40">
        <v>2706</v>
      </c>
      <c r="G35" s="39">
        <v>5495.99</v>
      </c>
      <c r="H35" s="40">
        <v>7406</v>
      </c>
      <c r="I35" s="39">
        <v>5010.17</v>
      </c>
      <c r="J35" s="40">
        <v>11118</v>
      </c>
      <c r="K35" s="39">
        <v>10657.1</v>
      </c>
    </row>
    <row r="36" spans="1:11" s="46" customFormat="1" ht="18" customHeight="1">
      <c r="A36" s="35" t="s">
        <v>67</v>
      </c>
      <c r="B36" s="49" t="s">
        <v>68</v>
      </c>
      <c r="C36" s="37">
        <v>35100</v>
      </c>
      <c r="D36" s="38">
        <v>1200</v>
      </c>
      <c r="E36" s="39">
        <f t="shared" si="0"/>
        <v>3.4188034188034186</v>
      </c>
      <c r="F36" s="50">
        <v>10000</v>
      </c>
      <c r="G36" s="51"/>
      <c r="H36" s="50">
        <v>12400</v>
      </c>
      <c r="I36" s="50"/>
      <c r="J36" s="50">
        <v>1500</v>
      </c>
      <c r="K36" s="51"/>
    </row>
    <row r="37" spans="1:11" s="46" customFormat="1" ht="18" customHeight="1">
      <c r="A37" s="52" t="s">
        <v>69</v>
      </c>
      <c r="B37" s="36" t="s">
        <v>70</v>
      </c>
      <c r="C37" s="37">
        <v>69416</v>
      </c>
      <c r="D37" s="38">
        <v>67857.759999999995</v>
      </c>
      <c r="E37" s="39">
        <f t="shared" si="0"/>
        <v>97.755214936037788</v>
      </c>
      <c r="F37" s="50">
        <v>3870</v>
      </c>
      <c r="G37" s="51">
        <v>6258.4</v>
      </c>
      <c r="H37" s="50">
        <v>3870</v>
      </c>
      <c r="I37" s="50">
        <v>13075.6</v>
      </c>
      <c r="J37" s="50">
        <v>7886</v>
      </c>
      <c r="K37" s="51">
        <v>9653.52</v>
      </c>
    </row>
    <row r="38" spans="1:11" s="32" customFormat="1" ht="18" customHeight="1" thickBot="1">
      <c r="A38" s="53"/>
      <c r="B38" s="54" t="s">
        <v>71</v>
      </c>
      <c r="C38" s="55">
        <v>7377087</v>
      </c>
      <c r="D38" s="56">
        <f>SUM(D9+D10+D11+D21+D26+D34)</f>
        <v>7181614.0899999999</v>
      </c>
      <c r="E38" s="57">
        <f t="shared" si="0"/>
        <v>97.350269693172933</v>
      </c>
      <c r="F38" s="58">
        <f>SUM(F9+F10+F11+F21+F26+F34+F32)</f>
        <v>1246386</v>
      </c>
      <c r="G38" s="59">
        <f>SUM(G9+G10+G11+G21+G26+G34)</f>
        <v>1506907.71</v>
      </c>
      <c r="H38" s="60">
        <f>SUM(H9+H10+H11+H21+H26+H34)</f>
        <v>1149118</v>
      </c>
      <c r="I38" s="59">
        <f>SUM(I9+I10+I11+I21+I26+I34)</f>
        <v>1490141.6700000002</v>
      </c>
      <c r="J38" s="60">
        <f>SUM(J9+J10+J11+J21+J26+J34)</f>
        <v>1193095</v>
      </c>
      <c r="K38" s="59">
        <f t="shared" ref="K38" si="6">SUM(K9+K10+K11+K21+K26+K34)</f>
        <v>1440998.2400000005</v>
      </c>
    </row>
    <row r="39" spans="1:11" s="46" customFormat="1" ht="18.75">
      <c r="A39" s="6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s="46" customFormat="1" ht="18.75">
      <c r="A40" s="6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s="46" customFormat="1" ht="18.75">
      <c r="A41" s="61"/>
      <c r="B41" s="46" t="s">
        <v>72</v>
      </c>
      <c r="C41" s="1"/>
      <c r="D41" s="1"/>
      <c r="E41" s="62"/>
      <c r="F41" s="1"/>
      <c r="G41" s="1"/>
      <c r="H41" s="46" t="s">
        <v>73</v>
      </c>
      <c r="I41" s="1"/>
      <c r="J41" s="1"/>
      <c r="K41" s="1"/>
    </row>
    <row r="42" spans="1:11" s="46" customFormat="1" ht="18.75">
      <c r="A42" s="61"/>
      <c r="B42" s="1"/>
      <c r="C42" s="1"/>
      <c r="D42" s="1"/>
      <c r="E42" s="63" t="s">
        <v>74</v>
      </c>
      <c r="F42" s="1"/>
      <c r="G42" s="1"/>
      <c r="H42" s="1"/>
      <c r="I42" s="1"/>
      <c r="J42" s="1"/>
      <c r="K42" s="1"/>
    </row>
    <row r="43" spans="1:11" s="46" customFormat="1" ht="18.75">
      <c r="A43" s="6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s="46" customFormat="1" ht="18.75">
      <c r="A44" s="6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s="46" customFormat="1" ht="18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s="46" customFormat="1" ht="18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s="46" customFormat="1" ht="18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s="46" customFormat="1" ht="18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s="46" customFormat="1" ht="18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s="46" customFormat="1" ht="18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</sheetData>
  <mergeCells count="12">
    <mergeCell ref="H7:I7"/>
    <mergeCell ref="J7:K7"/>
    <mergeCell ref="J1:K1"/>
    <mergeCell ref="A2:K2"/>
    <mergeCell ref="A3:K3"/>
    <mergeCell ref="A4:K4"/>
    <mergeCell ref="H5:I5"/>
    <mergeCell ref="A6:A8"/>
    <mergeCell ref="B6:B8"/>
    <mergeCell ref="C6:E7"/>
    <mergeCell ref="F6:K6"/>
    <mergeCell ref="F7:G7"/>
  </mergeCells>
  <pageMargins left="0.39370078740157483" right="0.39370078740157483" top="0.39370078740157483" bottom="0.39370078740157483" header="0" footer="0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2017-07-11T10:54:58Z</dcterms:modified>
</cp:coreProperties>
</file>