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8695" windowHeight="12780" activeTab="2"/>
  </bookViews>
  <sheets>
    <sheet name="Річний план" sheetId="1" r:id="rId1"/>
    <sheet name="Вироб _прогр_Дод_2" sheetId="2" r:id="rId2"/>
    <sheet name="Дод_1" sheetId="3" r:id="rId3"/>
  </sheets>
  <externalReferences>
    <externalReference r:id="rId4"/>
    <externalReference r:id="rId5"/>
    <externalReference r:id="rId6"/>
  </externalReferences>
  <definedNames>
    <definedName name="_xlnm.Print_Titles" localSheetId="0">'Річний план'!$12:$15</definedName>
    <definedName name="_xlnm.Print_Area" localSheetId="1">'Вироб _прогр_Дод_2'!$B$1:$Z$202</definedName>
    <definedName name="_xlnm.Print_Area" localSheetId="2">Дод_1!$A$1:$M$121</definedName>
    <definedName name="_xlnm.Print_Area" localSheetId="0">'Річний план'!$A$1:$S$61</definedName>
    <definedName name="отклонение">'[2]Вхідні дані'!#REF!</definedName>
    <definedName name="отклонение_18">'[3]Вхідні дані'!#REF!</definedName>
    <definedName name="пдв">'[2]Вхідні дані'!#REF!</definedName>
    <definedName name="пдв_18">'[3]Вхідні дані'!#REF!</definedName>
  </definedNames>
  <calcPr calcId="124519" fullCalcOnLoad="1"/>
</workbook>
</file>

<file path=xl/calcChain.xml><?xml version="1.0" encoding="utf-8"?>
<calcChain xmlns="http://schemas.openxmlformats.org/spreadsheetml/2006/main">
  <c r="U107" i="3"/>
  <c r="C13"/>
  <c r="AL159" i="2"/>
  <c r="AK159"/>
  <c r="AJ159"/>
  <c r="AI159"/>
  <c r="AH159"/>
  <c r="AG159"/>
  <c r="AF159"/>
  <c r="AE159"/>
  <c r="S31"/>
  <c r="R31"/>
  <c r="I31"/>
  <c r="G31"/>
  <c r="F31"/>
  <c r="E31"/>
  <c r="E32"/>
  <c r="S30"/>
  <c r="R30"/>
  <c r="I30"/>
  <c r="G30"/>
  <c r="F30"/>
  <c r="E30"/>
  <c r="AG23"/>
  <c r="J10"/>
  <c r="I10"/>
  <c r="P46" i="1"/>
  <c r="O46"/>
  <c r="N46"/>
  <c r="M46"/>
  <c r="L46"/>
  <c r="C34"/>
  <c r="P44"/>
  <c r="N44"/>
  <c r="L44"/>
  <c r="U27"/>
  <c r="O44"/>
  <c r="M44"/>
  <c r="AG14" i="2" l="1"/>
  <c r="AH14" s="1"/>
  <c r="AG20"/>
  <c r="AH20" s="1"/>
  <c r="AG21"/>
  <c r="AH21" s="1"/>
  <c r="AG17"/>
  <c r="AH17" s="1"/>
  <c r="AG18"/>
  <c r="AH18" s="1"/>
  <c r="AG28"/>
  <c r="AH28" s="1"/>
  <c r="Q30"/>
  <c r="U30" s="1"/>
  <c r="Q31"/>
  <c r="U31" s="1"/>
  <c r="I44" i="1"/>
  <c r="K44"/>
  <c r="AG24" i="2" l="1"/>
  <c r="AH24" s="1"/>
  <c r="AG15"/>
  <c r="AH15" s="1"/>
  <c r="AG16"/>
  <c r="AH16" s="1"/>
  <c r="AG27"/>
  <c r="AH27" s="1"/>
  <c r="AG22"/>
  <c r="AH22" s="1"/>
  <c r="AG29"/>
  <c r="AH29" s="1"/>
  <c r="S44" i="1"/>
  <c r="Q44"/>
  <c r="J44"/>
  <c r="H46"/>
  <c r="K46"/>
  <c r="R44"/>
  <c r="V38"/>
  <c r="H44"/>
  <c r="Q46"/>
  <c r="I46"/>
  <c r="R46"/>
  <c r="AM29" i="2" l="1"/>
  <c r="W38" i="1"/>
  <c r="G44"/>
  <c r="J46"/>
  <c r="S46"/>
  <c r="U38" l="1"/>
</calcChain>
</file>

<file path=xl/comments1.xml><?xml version="1.0" encoding="utf-8"?>
<comments xmlns="http://schemas.openxmlformats.org/spreadsheetml/2006/main">
  <authors>
    <author>TTI3</author>
  </authors>
  <commentList>
    <comment ref="E12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сотч Фактич_себест-ть
</t>
        </r>
      </text>
    </comment>
    <comment ref="C30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реализация
</t>
        </r>
      </text>
    </comment>
    <comment ref="G31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 з гуртож.
</t>
        </r>
      </text>
    </comment>
    <comment ref="G37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без религ.
</t>
        </r>
      </text>
    </comment>
    <comment ref="G39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без   собст базі
</t>
        </r>
      </text>
    </comment>
  </commentList>
</comments>
</file>

<file path=xl/comments2.xml><?xml version="1.0" encoding="utf-8"?>
<comments xmlns="http://schemas.openxmlformats.org/spreadsheetml/2006/main">
  <authors>
    <author>TTI3</author>
  </authors>
  <commentList>
    <comment ref="U46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E47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U74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U89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% c котел.
</t>
        </r>
      </text>
    </comment>
    <comment ref="F98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 з гуртож.
</t>
        </r>
      </text>
    </comment>
  </commentList>
</comments>
</file>

<file path=xl/comments3.xml><?xml version="1.0" encoding="utf-8"?>
<comments xmlns="http://schemas.openxmlformats.org/spreadsheetml/2006/main">
  <authors>
    <author>User</author>
    <author>TTI3</author>
  </authors>
  <commentList>
    <comment ref="C21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в т.ч. Гуртожитки
</t>
        </r>
      </text>
    </comment>
    <comment ref="C24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без с/б</t>
        </r>
      </text>
    </comment>
    <comment ref="C29" authorId="1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 с диспансером
</t>
        </r>
      </text>
    </comment>
    <comment ref="C35" authorId="1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 з гуртожит.
</t>
        </r>
      </text>
    </comment>
    <comment ref="J82" authorId="1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<sst xmlns="http://schemas.openxmlformats.org/spreadsheetml/2006/main" count="471" uniqueCount="282">
  <si>
    <t>ЗАТВЕРДЖЕНО :</t>
  </si>
  <si>
    <t>Рішення виконкому</t>
  </si>
  <si>
    <t>Павлоградської міської ради</t>
  </si>
  <si>
    <t>від "___"_____201___р. №____</t>
  </si>
  <si>
    <r>
      <t xml:space="preserve">Додаток 2 </t>
    </r>
    <r>
      <rPr>
        <sz val="12"/>
        <rFont val="Times New Roman"/>
        <family val="1"/>
        <charset val="204"/>
      </rPr>
      <t>до Порядку формування тарифів на теплову енергію, її виробництво, транспортування та постачання </t>
    </r>
  </si>
  <si>
    <t xml:space="preserve">РІЧНИЙ ПЛАН ВИРОБНИЦТВА, ТРАНСПОРТУВАННЯ ТА ПОСТАЧАННЯ ТЕПЛОВОЇ ЕНЕРГІЇ </t>
  </si>
  <si>
    <t xml:space="preserve">на 2019 рік </t>
  </si>
  <si>
    <t>КП "Павлоградтеплоенерго"</t>
  </si>
  <si>
    <t>N з/п</t>
  </si>
  <si>
    <t>Показники </t>
  </si>
  <si>
    <t>Од. виміру </t>
  </si>
  <si>
    <t>2017 рік</t>
  </si>
  <si>
    <t>Ожидаем. 2018 рік</t>
  </si>
  <si>
    <t>Річний план на 2019 рік</t>
  </si>
  <si>
    <t>У т. ч. за місяцями 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</si>
  <si>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</si>
  <si>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</si>
  <si>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</si>
  <si>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</si>
  <si>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</si>
  <si>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</si>
  <si>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</si>
  <si>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</si>
  <si>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</si>
  <si>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</si>
  <si>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</si>
  <si>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</si>
  <si>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план </t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</si>
  <si>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</si>
  <si>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</si>
  <si>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</si>
  <si>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</si>
  <si>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</si>
  <si>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</si>
  <si>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</si>
  <si>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</si>
  <si>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</si>
  <si>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</si>
  <si>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</si>
  <si>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</si>
  <si>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</si>
  <si>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</si>
  <si>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</si>
  <si>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</si>
  <si>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</si>
  <si>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</si>
  <si>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Відпуск теплової енергії з колекторів власних генеруючих джерел, усього, у т. ч.: </t>
  </si>
  <si>
    <t>Гкал </t>
  </si>
  <si>
    <t>1.1 </t>
  </si>
  <si>
    <t>ТЕЦ, ТЕС, когенераційні установки та ті, що використовують нетрадиційні або поновлювані джерела енергії </t>
  </si>
  <si>
    <t>1.2 </t>
  </si>
  <si>
    <t>Котельні </t>
  </si>
  <si>
    <t>Надходження в мережу ліцензіата теплової енергії, яка вироблена іншими виробниками, усього, у тч.: </t>
  </si>
  <si>
    <t>2.1 </t>
  </si>
  <si>
    <t>Покупна теплова енергія (розшифрувати за назвами виробників) </t>
  </si>
  <si>
    <t>2.2 </t>
  </si>
  <si>
    <t>Теплова енергія інших власників для транспортування мережами ліцензіата (розшифрувати власниками) </t>
  </si>
  <si>
    <t>Надходження теплової енергії в мережу ліцензіата, усього (пункт 2 + пункт 1) </t>
  </si>
  <si>
    <t>Втрати теплової енергії в теплових мережах ліцензіата, усього: </t>
  </si>
  <si>
    <t>  </t>
  </si>
  <si>
    <t>те ж у відсотках від пункту 3 </t>
  </si>
  <si>
    <t>% </t>
  </si>
  <si>
    <t>4.1 </t>
  </si>
  <si>
    <t>у т. ч. втрати в теплових мережах ліцензіата теплової енергії інших власників (розшифрувати за власниками) </t>
  </si>
  <si>
    <t>те ж у відсотках від пункту 2.2 </t>
  </si>
  <si>
    <t>Корисний відпуск теплової енергії з мереж ліцензіата, усього, у тому числі: </t>
  </si>
  <si>
    <t>5.1 </t>
  </si>
  <si>
    <t>Теплова енергія інших власників (розшифрувати за назвами власників) </t>
  </si>
  <si>
    <t>5.2 </t>
  </si>
  <si>
    <t>Господарські потреби ліцензованої діяльності ліцензіата </t>
  </si>
  <si>
    <t>5.3 </t>
  </si>
  <si>
    <t>Корисний відпуск теплової енергії власним споживачам ліцензіата, усього, у т. ч. на потреби: </t>
  </si>
  <si>
    <t>5.3.1 </t>
  </si>
  <si>
    <t>населення: </t>
  </si>
  <si>
    <t>те ж у відсотках від пункту 5.3 </t>
  </si>
  <si>
    <t>релігійні організації</t>
  </si>
  <si>
    <t>5.3.2 </t>
  </si>
  <si>
    <t>бюджетних установ: </t>
  </si>
  <si>
    <t>5.3.3 </t>
  </si>
  <si>
    <t>інших споживачів: </t>
  </si>
  <si>
    <t>Теплове навантаження об'єктів теплоспоживання власних споживачів ліцензіата, усього, у т. ч. на потреби: </t>
  </si>
  <si>
    <t>Гкал/год </t>
  </si>
  <si>
    <t>6.1 </t>
  </si>
  <si>
    <t>населення </t>
  </si>
  <si>
    <t>6.2 </t>
  </si>
  <si>
    <t>бюджетних установ </t>
  </si>
  <si>
    <t>6.3 </t>
  </si>
  <si>
    <t>інших споживачів </t>
  </si>
  <si>
    <t xml:space="preserve">Директор </t>
  </si>
  <si>
    <t>ВОВК М.В.</t>
  </si>
  <si>
    <t>від "___"_____201___р.</t>
  </si>
  <si>
    <t xml:space="preserve"> ВИРОБНИЧА ПРОГРАМА</t>
  </si>
  <si>
    <t>ВИРОБНИЧА ПРОГРАМА</t>
  </si>
  <si>
    <t>КП "ПАВЛОГРАДТЕПЛОЕНЕРГО"</t>
  </si>
  <si>
    <t>на</t>
  </si>
  <si>
    <t>Рік</t>
  </si>
  <si>
    <t>Найменування показників</t>
  </si>
  <si>
    <t>Одиниця виміру</t>
  </si>
  <si>
    <t>Січень</t>
  </si>
  <si>
    <t>Лютий</t>
  </si>
  <si>
    <t>Березень</t>
  </si>
  <si>
    <t>І квартал</t>
  </si>
  <si>
    <t>Квітень</t>
  </si>
  <si>
    <t>Тра вень</t>
  </si>
  <si>
    <t>Чер вень</t>
  </si>
  <si>
    <t>ІІ квартал</t>
  </si>
  <si>
    <t>Липень</t>
  </si>
  <si>
    <t>Серпень</t>
  </si>
  <si>
    <t>Вересень</t>
  </si>
  <si>
    <t>ІІІ квар тал</t>
  </si>
  <si>
    <t>Жовтень</t>
  </si>
  <si>
    <t>Листопад</t>
  </si>
  <si>
    <t>Грудень</t>
  </si>
  <si>
    <t>IV квартал</t>
  </si>
  <si>
    <t>Виробництво теплової енергії</t>
  </si>
  <si>
    <t>Гкал</t>
  </si>
  <si>
    <t>Витрати теплоенергії на власні потреби</t>
  </si>
  <si>
    <t xml:space="preserve">% Витрат  теплової енергії на власні потреби </t>
  </si>
  <si>
    <t>%</t>
  </si>
  <si>
    <t>Відпуск теплоенергії в мережу</t>
  </si>
  <si>
    <t>Втрати тепла в мережі</t>
  </si>
  <si>
    <t>% Втрат тепла в мережі</t>
  </si>
  <si>
    <t>Корисний відпуск</t>
  </si>
  <si>
    <t>Витрати власної бази</t>
  </si>
  <si>
    <t>РЕАЛІЗАЦІЯ ТЕПЛОЕНЕРГІЇ :</t>
  </si>
  <si>
    <t>Населення, в  т.ч.:</t>
  </si>
  <si>
    <t>гуртож.Будивельна.1</t>
  </si>
  <si>
    <t>гуртож. Медучилища</t>
  </si>
  <si>
    <t>Релігійні організації</t>
  </si>
  <si>
    <t xml:space="preserve">Бюджетні організації </t>
  </si>
  <si>
    <t>Господар.-розрах. Організації</t>
  </si>
  <si>
    <t>I  группа (население)</t>
  </si>
  <si>
    <t>III  группа +рел.орган.</t>
  </si>
  <si>
    <t>Директор   КП «Павлоградтеплоенерго»</t>
  </si>
  <si>
    <t>Вовк  М.В.</t>
  </si>
  <si>
    <t xml:space="preserve">Начальник від.ПЕР: </t>
  </si>
  <si>
    <t xml:space="preserve"> Кодола В.М.</t>
  </si>
  <si>
    <t>ЗАТВЕРДЖЕНО:</t>
  </si>
  <si>
    <t>Р ОЗ Р А Х У Н О К</t>
  </si>
  <si>
    <t>питомих норм витрат теплової енергії</t>
  </si>
  <si>
    <r>
      <t>на 1 м</t>
    </r>
    <r>
      <rPr>
        <sz val="14"/>
        <color indexed="12"/>
        <rFont val="Arial Cyr"/>
        <charset val="204"/>
      </rPr>
      <t>²</t>
    </r>
    <r>
      <rPr>
        <sz val="14"/>
        <color indexed="12"/>
        <rFont val="Times New Roman"/>
        <family val="1"/>
        <charset val="204"/>
      </rPr>
      <t xml:space="preserve"> загальної площі для споживачів</t>
    </r>
  </si>
  <si>
    <r>
      <t xml:space="preserve">              Річна питома  норма теплової енергії (q </t>
    </r>
    <r>
      <rPr>
        <vertAlign val="subscript"/>
        <sz val="12"/>
        <rFont val="Times New Roman"/>
        <family val="1"/>
        <charset val="204"/>
      </rPr>
      <t>рік</t>
    </r>
    <r>
      <rPr>
        <sz val="12"/>
        <rFont val="Times New Roman"/>
        <family val="1"/>
        <charset val="204"/>
      </rPr>
      <t>) на опалення житлових будинків визначається за укрупненими показниками і залежить від максимального теплового потоку на опалення будинків на 1 м</t>
    </r>
    <r>
      <rPr>
        <sz val="12"/>
        <rFont val="Arial Cyr"/>
        <charset val="204"/>
      </rPr>
      <t>²</t>
    </r>
    <r>
      <rPr>
        <sz val="12"/>
        <rFont val="Times New Roman"/>
        <family val="1"/>
        <charset val="204"/>
      </rPr>
      <t xml:space="preserve"> (q</t>
    </r>
    <r>
      <rPr>
        <vertAlign val="sub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>),  максимальної розрахункової температури на опалення( t p.о.) згідно кліматичних даних,а також від тривалості опалювального періоду (n</t>
    </r>
    <r>
      <rPr>
        <vertAlign val="sub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) і середньої розрахункової температури  за опалювальний  період (t </t>
    </r>
    <r>
      <rPr>
        <vertAlign val="subscript"/>
        <sz val="12"/>
        <rFont val="Times New Roman"/>
        <family val="1"/>
        <charset val="204"/>
      </rPr>
      <t>сер.о.</t>
    </r>
    <r>
      <rPr>
        <sz val="12"/>
        <rFont val="Times New Roman"/>
        <family val="1"/>
        <charset val="204"/>
      </rPr>
      <t>)</t>
    </r>
  </si>
  <si>
    <t>де</t>
  </si>
  <si>
    <r>
      <t>n</t>
    </r>
    <r>
      <rPr>
        <vertAlign val="subscript"/>
        <sz val="11"/>
        <rFont val="Times New Roman"/>
        <family val="1"/>
        <charset val="204"/>
      </rPr>
      <t>o</t>
    </r>
    <r>
      <rPr>
        <sz val="11"/>
        <rFont val="Times New Roman"/>
        <family val="1"/>
        <charset val="204"/>
      </rPr>
      <t xml:space="preserve"> дсту =</t>
    </r>
  </si>
  <si>
    <t>діб</t>
  </si>
  <si>
    <r>
      <t>t</t>
    </r>
    <r>
      <rPr>
        <vertAlign val="subscript"/>
        <sz val="11"/>
        <rFont val="Times New Roman"/>
        <family val="1"/>
        <charset val="204"/>
      </rPr>
      <t>вн.</t>
    </r>
    <r>
      <rPr>
        <sz val="11"/>
        <rFont val="Times New Roman"/>
        <family val="1"/>
        <charset val="204"/>
      </rPr>
      <t xml:space="preserve"> =</t>
    </r>
  </si>
  <si>
    <r>
      <t>о</t>
    </r>
    <r>
      <rPr>
        <sz val="11"/>
        <rFont val="Times New Roman"/>
        <family val="1"/>
        <charset val="204"/>
      </rPr>
      <t>С</t>
    </r>
  </si>
  <si>
    <r>
      <t>t</t>
    </r>
    <r>
      <rPr>
        <vertAlign val="subscript"/>
        <sz val="11"/>
        <rFont val="Times New Roman"/>
        <family val="1"/>
        <charset val="204"/>
      </rPr>
      <t xml:space="preserve">сер.опал. дсту </t>
    </r>
    <r>
      <rPr>
        <sz val="11"/>
        <rFont val="Times New Roman"/>
        <family val="1"/>
        <charset val="204"/>
      </rPr>
      <t xml:space="preserve"> =</t>
    </r>
  </si>
  <si>
    <r>
      <t>t</t>
    </r>
    <r>
      <rPr>
        <vertAlign val="subscript"/>
        <sz val="11"/>
        <rFont val="Times New Roman"/>
        <family val="1"/>
        <charset val="204"/>
      </rPr>
      <t>р.о.</t>
    </r>
    <r>
      <rPr>
        <sz val="11"/>
        <rFont val="Times New Roman"/>
        <family val="1"/>
        <charset val="204"/>
      </rPr>
      <t xml:space="preserve"> =</t>
    </r>
  </si>
  <si>
    <r>
      <t xml:space="preserve">            Річна потреба  теплоти  на опалення громадських споруд  визначена   згідно  укладених договорів з споживачами теплової енергії , ДСТУ-НБВ.1.1.-27: 2010 Кліматологія  та згідно максимальних теплових навантажень. Максимальне теплове  навантаження (Q</t>
    </r>
    <r>
      <rPr>
        <vertAlign val="subscript"/>
        <sz val="12"/>
        <rFont val="Times New Roman"/>
        <family val="1"/>
        <charset val="204"/>
      </rPr>
      <t>макс.</t>
    </r>
    <r>
      <rPr>
        <sz val="12"/>
        <rFont val="Times New Roman"/>
        <family val="1"/>
        <charset val="204"/>
      </rPr>
      <t>)  споживачів визначено згідно "Норм та вказівок по нормуванню витрат  палива та теплової енергії на опалення житлових та громадських споруд, а також на господарсько-побутові потреби в Україні" КТМ 204  України 244-94 п.2.2.5. (Табл.2.2. ; Табл.2.6.; Табл.2.7).</t>
    </r>
  </si>
  <si>
    <r>
      <t>Q</t>
    </r>
    <r>
      <rPr>
        <vertAlign val="subscript"/>
        <sz val="11"/>
        <rFont val="Times New Roman"/>
        <family val="1"/>
        <charset val="204"/>
      </rPr>
      <t>макс нас.</t>
    </r>
    <r>
      <rPr>
        <sz val="11"/>
        <rFont val="Times New Roman"/>
        <family val="1"/>
        <charset val="204"/>
      </rPr>
      <t xml:space="preserve"> =</t>
    </r>
  </si>
  <si>
    <t>Гкал/год</t>
  </si>
  <si>
    <t xml:space="preserve">  - для 1 групи споживачів (житлові будинки ) </t>
  </si>
  <si>
    <r>
      <t xml:space="preserve"> в т.ч.: Q</t>
    </r>
    <r>
      <rPr>
        <vertAlign val="subscript"/>
        <sz val="11"/>
        <rFont val="Times New Roman"/>
        <family val="1"/>
        <charset val="204"/>
      </rPr>
      <t>макс гуртож.</t>
    </r>
    <r>
      <rPr>
        <sz val="11"/>
        <rFont val="Times New Roman"/>
        <family val="1"/>
        <charset val="204"/>
      </rPr>
      <t xml:space="preserve"> =</t>
    </r>
  </si>
  <si>
    <t>- для гуртожитків</t>
  </si>
  <si>
    <r>
      <t>Q</t>
    </r>
    <r>
      <rPr>
        <vertAlign val="subscript"/>
        <sz val="11"/>
        <rFont val="Times New Roman"/>
        <family val="1"/>
        <charset val="204"/>
      </rPr>
      <t>макс 2гр.</t>
    </r>
    <r>
      <rPr>
        <sz val="11"/>
        <rFont val="Times New Roman"/>
        <family val="1"/>
        <charset val="204"/>
      </rPr>
      <t xml:space="preserve"> =</t>
    </r>
  </si>
  <si>
    <t xml:space="preserve">  - для 2 групи споживачів (бюджетні установи)</t>
  </si>
  <si>
    <r>
      <t>Q</t>
    </r>
    <r>
      <rPr>
        <vertAlign val="subscript"/>
        <sz val="11"/>
        <rFont val="Times New Roman"/>
        <family val="1"/>
        <charset val="204"/>
      </rPr>
      <t>макс 3гр.</t>
    </r>
    <r>
      <rPr>
        <sz val="11"/>
        <rFont val="Times New Roman"/>
        <family val="1"/>
        <charset val="204"/>
      </rPr>
      <t xml:space="preserve"> =</t>
    </r>
  </si>
  <si>
    <t xml:space="preserve">  - для 3 групи споживачів (інші установи)</t>
  </si>
  <si>
    <r>
      <t>Всього Q</t>
    </r>
    <r>
      <rPr>
        <vertAlign val="subscript"/>
        <sz val="11"/>
        <rFont val="Times New Roman"/>
        <family val="1"/>
        <charset val="204"/>
      </rPr>
      <t xml:space="preserve">макс </t>
    </r>
    <r>
      <rPr>
        <sz val="11"/>
        <rFont val="Times New Roman"/>
        <family val="1"/>
        <charset val="204"/>
      </rPr>
      <t>по підприємству =</t>
    </r>
  </si>
  <si>
    <t>Sнас =</t>
  </si>
  <si>
    <r>
      <t>м</t>
    </r>
    <r>
      <rPr>
        <vertAlign val="superscript"/>
        <sz val="11"/>
        <rFont val="Times New Roman"/>
        <family val="1"/>
        <charset val="204"/>
      </rPr>
      <t>2</t>
    </r>
  </si>
  <si>
    <t xml:space="preserve">  - площа об'єктів 1 групи споживачів (житлові будинки)  </t>
  </si>
  <si>
    <t>Sгуртож =</t>
  </si>
  <si>
    <t xml:space="preserve">  - площа об'єктів 1 групи споживач( гуртожитки)  </t>
  </si>
  <si>
    <r>
      <t>Sнас без прилад.обліку</t>
    </r>
    <r>
      <rPr>
        <sz val="11"/>
        <rFont val="Times New Roman"/>
        <family val="1"/>
        <charset val="204"/>
      </rPr>
      <t xml:space="preserve"> =</t>
    </r>
  </si>
  <si>
    <t xml:space="preserve">  - площа об'єктів 1 групи споживачів  без приладу обліку (житлові будинки)</t>
  </si>
  <si>
    <r>
      <t>S</t>
    </r>
    <r>
      <rPr>
        <vertAlign val="subscript"/>
        <sz val="11"/>
        <rFont val="Times New Roman"/>
        <family val="1"/>
        <charset val="204"/>
      </rPr>
      <t>2гр.</t>
    </r>
    <r>
      <rPr>
        <sz val="11"/>
        <rFont val="Times New Roman"/>
        <family val="1"/>
        <charset val="204"/>
      </rPr>
      <t xml:space="preserve"> =</t>
    </r>
  </si>
  <si>
    <t xml:space="preserve">  - площа об'єктів 2 групи споживачів (бюджетні установи)</t>
  </si>
  <si>
    <r>
      <t>S</t>
    </r>
    <r>
      <rPr>
        <vertAlign val="subscript"/>
        <sz val="11"/>
        <rFont val="Times New Roman"/>
        <family val="1"/>
        <charset val="204"/>
      </rPr>
      <t>3гр.</t>
    </r>
    <r>
      <rPr>
        <sz val="11"/>
        <rFont val="Times New Roman"/>
        <family val="1"/>
        <charset val="204"/>
      </rPr>
      <t xml:space="preserve"> =</t>
    </r>
  </si>
  <si>
    <r>
      <t>м</t>
    </r>
    <r>
      <rPr>
        <vertAlign val="superscript"/>
        <sz val="11"/>
        <rFont val="Times New Roman"/>
        <family val="1"/>
        <charset val="204"/>
      </rPr>
      <t>2</t>
    </r>
    <r>
      <rPr>
        <sz val="10"/>
        <rFont val="Arial"/>
        <family val="2"/>
        <charset val="204"/>
      </rPr>
      <t/>
    </r>
  </si>
  <si>
    <t xml:space="preserve">  - площа об'єктів 3 групи споживачів (інші установи з рел.орган.)</t>
  </si>
  <si>
    <r>
      <t>Всього S</t>
    </r>
    <r>
      <rPr>
        <vertAlign val="sub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по підприємству =</t>
    </r>
  </si>
  <si>
    <r>
      <t>Q</t>
    </r>
    <r>
      <rPr>
        <vertAlign val="subscript"/>
        <sz val="10"/>
        <rFont val="Times New Roman"/>
        <family val="1"/>
        <charset val="204"/>
      </rPr>
      <t>рік нас</t>
    </r>
    <r>
      <rPr>
        <sz val="10"/>
        <rFont val="Times New Roman"/>
        <family val="1"/>
        <charset val="204"/>
      </rPr>
      <t xml:space="preserve"> =</t>
    </r>
  </si>
  <si>
    <t xml:space="preserve">  - житлові будинки та гуртожитки</t>
  </si>
  <si>
    <r>
      <t>Q</t>
    </r>
    <r>
      <rPr>
        <vertAlign val="subscript"/>
        <sz val="10"/>
        <rFont val="Times New Roman"/>
        <family val="1"/>
        <charset val="204"/>
      </rPr>
      <t>рік нас без прилад.обліку</t>
    </r>
    <r>
      <rPr>
        <sz val="10"/>
        <rFont val="Times New Roman"/>
        <family val="1"/>
        <charset val="204"/>
      </rPr>
      <t xml:space="preserve"> =</t>
    </r>
  </si>
  <si>
    <t xml:space="preserve">  - житлові будинки, не обладнані приладами обліку теплової енергії</t>
  </si>
  <si>
    <r>
      <t>Q</t>
    </r>
    <r>
      <rPr>
        <vertAlign val="subscript"/>
        <sz val="10"/>
        <rFont val="Times New Roman"/>
        <family val="1"/>
        <charset val="204"/>
      </rPr>
      <t>рік 2гр.</t>
    </r>
    <r>
      <rPr>
        <sz val="10"/>
        <rFont val="Times New Roman"/>
        <family val="1"/>
        <charset val="204"/>
      </rPr>
      <t xml:space="preserve"> =</t>
    </r>
  </si>
  <si>
    <t xml:space="preserve">  - 2 група споживачів (бюджетні установи)</t>
  </si>
  <si>
    <r>
      <t>Q</t>
    </r>
    <r>
      <rPr>
        <vertAlign val="subscript"/>
        <sz val="10"/>
        <rFont val="Times New Roman"/>
        <family val="1"/>
        <charset val="204"/>
      </rPr>
      <t>рік 3гр.</t>
    </r>
    <r>
      <rPr>
        <sz val="10"/>
        <rFont val="Times New Roman"/>
        <family val="1"/>
        <charset val="204"/>
      </rPr>
      <t xml:space="preserve"> =</t>
    </r>
  </si>
  <si>
    <t xml:space="preserve">  - 3 група споживачів (інші установи та реліг.орган.)</t>
  </si>
  <si>
    <t>Річна питома норма тепла для групи споживачів (за опалювальний період):</t>
  </si>
  <si>
    <r>
      <t>q</t>
    </r>
    <r>
      <rPr>
        <vertAlign val="subscript"/>
        <sz val="10"/>
        <rFont val="Times New Roman"/>
        <family val="1"/>
        <charset val="204"/>
      </rPr>
      <t>рік Iгр.</t>
    </r>
    <r>
      <rPr>
        <sz val="10"/>
        <rFont val="Times New Roman"/>
        <family val="1"/>
        <charset val="204"/>
      </rPr>
      <t xml:space="preserve"> =</t>
    </r>
  </si>
  <si>
    <r>
      <t>Гкал/м</t>
    </r>
    <r>
      <rPr>
        <vertAlign val="superscript"/>
        <sz val="10"/>
        <rFont val="Times New Roman"/>
        <family val="1"/>
        <charset val="204"/>
      </rPr>
      <t>2</t>
    </r>
  </si>
  <si>
    <t>середньозважена річна норма витрат теплоти  на опалення для</t>
  </si>
  <si>
    <t>населення, в  т.ч.:</t>
  </si>
  <si>
    <r>
      <t>q</t>
    </r>
    <r>
      <rPr>
        <vertAlign val="subscript"/>
        <sz val="10"/>
        <rFont val="Times New Roman"/>
        <family val="1"/>
        <charset val="204"/>
      </rPr>
      <t>рік Iгр без прилад.обліку</t>
    </r>
    <r>
      <rPr>
        <sz val="10"/>
        <rFont val="Times New Roman"/>
        <family val="1"/>
        <charset val="204"/>
      </rPr>
      <t xml:space="preserve"> =</t>
    </r>
  </si>
  <si>
    <t>Гкал/м2</t>
  </si>
  <si>
    <t xml:space="preserve">  -  для житлових будинків, не обладнаних приладами обліку </t>
  </si>
  <si>
    <t>теплової енергії</t>
  </si>
  <si>
    <r>
      <t>q</t>
    </r>
    <r>
      <rPr>
        <vertAlign val="subscript"/>
        <sz val="10"/>
        <rFont val="Times New Roman"/>
        <family val="1"/>
        <charset val="204"/>
      </rPr>
      <t>рік 2гр.</t>
    </r>
    <r>
      <rPr>
        <sz val="10"/>
        <rFont val="Times New Roman"/>
        <family val="1"/>
        <charset val="204"/>
      </rPr>
      <t xml:space="preserve"> =</t>
    </r>
  </si>
  <si>
    <t xml:space="preserve">середньозважена річна норма витрат теплоти  на опалення для </t>
  </si>
  <si>
    <t xml:space="preserve">бюджетних установ </t>
  </si>
  <si>
    <r>
      <t>q</t>
    </r>
    <r>
      <rPr>
        <vertAlign val="subscript"/>
        <sz val="10"/>
        <rFont val="Times New Roman"/>
        <family val="1"/>
        <charset val="204"/>
      </rPr>
      <t>рік 3гр.</t>
    </r>
    <r>
      <rPr>
        <sz val="10"/>
        <rFont val="Times New Roman"/>
        <family val="1"/>
        <charset val="204"/>
      </rPr>
      <t xml:space="preserve"> =</t>
    </r>
  </si>
  <si>
    <r>
      <t>Гкал/м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Arial"/>
        <family val="2"/>
        <charset val="204"/>
      </rPr>
      <t/>
    </r>
  </si>
  <si>
    <t xml:space="preserve">середньозважена річна норма витрат теплоти  на опалення </t>
  </si>
  <si>
    <t>для госпрозрахункових організацій</t>
  </si>
  <si>
    <t>Середньомісячна питома норма тепла для групи споживачів (за опалювальний період):</t>
  </si>
  <si>
    <t>де:</t>
  </si>
  <si>
    <r>
      <t>n</t>
    </r>
    <r>
      <rPr>
        <vertAlign val="subscript"/>
        <sz val="11"/>
        <rFont val="Times New Roman"/>
        <family val="1"/>
        <charset val="204"/>
      </rPr>
      <t>сер.міс</t>
    </r>
    <r>
      <rPr>
        <sz val="11"/>
        <rFont val="Times New Roman"/>
        <family val="1"/>
        <charset val="204"/>
      </rPr>
      <t xml:space="preserve"> =</t>
    </r>
  </si>
  <si>
    <t>місяців опалювальний період</t>
  </si>
  <si>
    <r>
      <t>q</t>
    </r>
    <r>
      <rPr>
        <vertAlign val="subscript"/>
        <sz val="10"/>
        <rFont val="Times New Roman"/>
        <family val="1"/>
        <charset val="204"/>
      </rPr>
      <t>сер.міс.нас.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</si>
  <si>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сер.міс.нас.без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</si>
  <si>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сер.міс.2гр.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</si>
  <si>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сер.міс.3гр.</t>
    </r>
    <r>
      <rPr>
        <sz val="10"/>
        <rFont val="Times New Roman"/>
        <family val="1"/>
        <charset val="204"/>
      </rPr>
      <t xml:space="preserve"> =</t>
    </r>
  </si>
  <si>
    <t>Питомі норми тепла для групи споживачів (за опалювальний період) на кожен місяць:</t>
  </si>
  <si>
    <r>
      <t>q</t>
    </r>
    <r>
      <rPr>
        <vertAlign val="subscript"/>
        <sz val="11"/>
        <rFont val="Times New Roman"/>
        <family val="1"/>
        <charset val="204"/>
      </rPr>
      <t>січ.нас</t>
    </r>
    <r>
      <rPr>
        <sz val="11"/>
        <rFont val="Times New Roman"/>
        <family val="1"/>
        <charset val="204"/>
      </rPr>
      <t xml:space="preserve"> =</t>
    </r>
  </si>
  <si>
    <r>
      <t>Гкал/м</t>
    </r>
    <r>
      <rPr>
        <vertAlign val="superscript"/>
        <sz val="11"/>
        <rFont val="Times New Roman"/>
        <family val="1"/>
        <charset val="204"/>
      </rPr>
      <t>2</t>
    </r>
  </si>
  <si>
    <r>
      <t>Q</t>
    </r>
    <r>
      <rPr>
        <vertAlign val="subscript"/>
        <sz val="11"/>
        <rFont val="Times New Roman"/>
        <family val="1"/>
        <charset val="204"/>
      </rPr>
      <t>січ.нас.</t>
    </r>
    <r>
      <rPr>
        <sz val="11"/>
        <rFont val="Times New Roman"/>
        <family val="1"/>
        <charset val="204"/>
      </rPr>
      <t xml:space="preserve"> =</t>
    </r>
  </si>
  <si>
    <t>тис.Гкал</t>
  </si>
  <si>
    <r>
      <t>q</t>
    </r>
    <r>
      <rPr>
        <vertAlign val="subscript"/>
        <sz val="11"/>
        <rFont val="Times New Roman"/>
        <family val="1"/>
        <charset val="204"/>
      </rPr>
      <t>січ.2гр.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</si>
  <si>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1"/>
        <rFont val="Times New Roman"/>
        <family val="1"/>
        <charset val="204"/>
      </rPr>
      <t>січ.2гр.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</si>
  <si>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1"/>
        <rFont val="Times New Roman"/>
        <family val="1"/>
        <charset val="204"/>
      </rPr>
      <t>січ.3гр.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</si>
  <si>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1"/>
        <rFont val="Times New Roman"/>
        <family val="1"/>
        <charset val="204"/>
      </rPr>
      <t>січ.3гр.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</si>
  <si>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1"/>
        <rFont val="Times New Roman"/>
        <family val="1"/>
        <charset val="204"/>
      </rPr>
      <t>січ.рел.орг..</t>
    </r>
    <r>
      <rPr>
        <sz val="11"/>
        <rFont val="Times New Roman"/>
        <family val="1"/>
        <charset val="204"/>
      </rPr>
      <t xml:space="preserve"> =</t>
    </r>
  </si>
  <si>
    <r>
      <t>Гкал/м</t>
    </r>
    <r>
      <rPr>
        <sz val="11"/>
        <rFont val="Arial Cyr"/>
        <charset val="204"/>
      </rPr>
      <t>²</t>
    </r>
  </si>
  <si>
    <r>
      <t>Q</t>
    </r>
    <r>
      <rPr>
        <vertAlign val="subscript"/>
        <sz val="11"/>
        <rFont val="Times New Roman"/>
        <family val="1"/>
        <charset val="204"/>
      </rPr>
      <t>січ.рел.орг.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</si>
  <si>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</si>
  <si>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</si>
  <si>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</si>
  <si>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</si>
  <si>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</si>
  <si>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лют.3гр.</t>
    </r>
    <r>
      <rPr>
        <sz val="10"/>
        <rFont val="Times New Roman"/>
        <family val="1"/>
        <charset val="204"/>
      </rPr>
      <t xml:space="preserve"> =</t>
    </r>
  </si>
  <si>
    <r>
      <t>qлют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</si>
  <si>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Qлют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</si>
  <si>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</si>
  <si>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</si>
  <si>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</si>
  <si>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</si>
  <si>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</si>
  <si>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бер.3гр.</t>
    </r>
    <r>
      <rPr>
        <sz val="10"/>
        <rFont val="Times New Roman"/>
        <family val="1"/>
        <charset val="204"/>
      </rPr>
      <t xml:space="preserve"> =</t>
    </r>
  </si>
  <si>
    <r>
      <t>qбер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</si>
  <si>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Qбер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</si>
  <si>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</si>
  <si>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</si>
  <si>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</si>
  <si>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</si>
  <si>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</si>
  <si>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кв.3гр.</t>
    </r>
    <r>
      <rPr>
        <sz val="10"/>
        <rFont val="Times New Roman"/>
        <family val="1"/>
        <charset val="204"/>
      </rPr>
      <t xml:space="preserve"> =</t>
    </r>
  </si>
  <si>
    <r>
      <t>qквіт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</si>
  <si>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Qквіт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</si>
  <si>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</si>
  <si>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</si>
  <si>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</si>
  <si>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</si>
  <si>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</si>
  <si>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жов.3гр.</t>
    </r>
    <r>
      <rPr>
        <sz val="10"/>
        <rFont val="Times New Roman"/>
        <family val="1"/>
        <charset val="204"/>
      </rPr>
      <t xml:space="preserve"> =</t>
    </r>
  </si>
  <si>
    <r>
      <t>qжовт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</si>
  <si>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Qжовт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</si>
  <si>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лис.нас.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</si>
  <si>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лис.нас.</t>
    </r>
    <r>
      <rPr>
        <sz val="10"/>
        <rFont val="Times New Roman"/>
        <family val="1"/>
        <charset val="204"/>
      </rPr>
      <t>=</t>
    </r>
  </si>
  <si>
    <r>
      <t>q</t>
    </r>
    <r>
      <rPr>
        <vertAlign val="subscript"/>
        <sz val="10"/>
        <rFont val="Times New Roman"/>
        <family val="1"/>
        <charset val="204"/>
      </rPr>
      <t>лис.2гр.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</si>
  <si>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лис.2гр.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</si>
  <si>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лис.3гр.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</si>
  <si>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лис.3гр.</t>
    </r>
    <r>
      <rPr>
        <sz val="10"/>
        <rFont val="Times New Roman"/>
        <family val="1"/>
        <charset val="204"/>
      </rPr>
      <t xml:space="preserve"> =</t>
    </r>
  </si>
  <si>
    <r>
      <t>qлист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</si>
  <si>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Qлист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</si>
  <si>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</si>
  <si>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</si>
  <si>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</si>
  <si>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</si>
  <si>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</si>
  <si>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гр.3гр.</t>
    </r>
    <r>
      <rPr>
        <sz val="10"/>
        <rFont val="Times New Roman"/>
        <family val="1"/>
        <charset val="204"/>
      </rPr>
      <t xml:space="preserve"> =</t>
    </r>
  </si>
  <si>
    <r>
      <t>qгруд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</si>
  <si>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Qгруд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</si>
  <si>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t>Сумарне за рік:</t>
  </si>
  <si>
    <r>
      <t>Q</t>
    </r>
    <r>
      <rPr>
        <b/>
        <vertAlign val="subscript"/>
        <sz val="10"/>
        <rFont val="Times New Roman"/>
        <family val="1"/>
        <charset val="204"/>
      </rPr>
      <t>гр.річ по підпр-у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</si>
  <si>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 нас.заг.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</si>
  <si>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∑нас.без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</si>
  <si>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гр.нас.без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</si>
  <si>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 2 гр 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</si>
  <si>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 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</si>
  <si>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∑2 гр 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</si>
  <si>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гр.3гр.без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</si>
  <si>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 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</si>
  <si>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гр.рел.орг.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</si>
  <si>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∑3 гр 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</si>
  <si>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∑реліг.орг.</t>
    </r>
    <r>
      <rPr>
        <sz val="10"/>
        <rFont val="Times New Roman"/>
        <family val="1"/>
        <charset val="204"/>
      </rPr>
      <t xml:space="preserve"> =</t>
    </r>
  </si>
  <si>
    <t>ДИРЕКТОР</t>
  </si>
  <si>
    <t>М.В.ВОВК</t>
  </si>
  <si>
    <t xml:space="preserve">Начальник відділу ПЕР                         </t>
  </si>
  <si>
    <t xml:space="preserve">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</si>
</sst>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#,##0.000"/>
    <numFmt numFmtId="166" formatCode="#,##0&quot;р.&quot;;[Red]\-#,##0&quot;р.&quot;"/>
    <numFmt numFmtId="167" formatCode="0.0000"/>
    <numFmt numFmtId="168" formatCode="#,##0_р_."/>
    <numFmt numFmtId="169" formatCode="0.00000"/>
    <numFmt numFmtId="170" formatCode="0.0"/>
  </numFmts>
  <fonts count="150">
    <font>
      <sz val="10"/>
      <name val="Arial Cyr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0"/>
      <name val="Arial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6"/>
      <name val="Arial"/>
      <family val="2"/>
      <charset val="204"/>
    </font>
    <font>
      <b/>
      <sz val="12"/>
      <color indexed="14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4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0"/>
      <color indexed="14"/>
      <name val="Times New Roman"/>
      <family val="1"/>
      <charset val="204"/>
    </font>
    <font>
      <sz val="10"/>
      <color indexed="10"/>
      <name val="Arial"/>
      <family val="2"/>
      <charset val="204"/>
    </font>
    <font>
      <b/>
      <sz val="10"/>
      <color rgb="FFFF0000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i/>
      <sz val="10"/>
      <color indexed="14"/>
      <name val="Arial Cyr"/>
      <charset val="204"/>
    </font>
    <font>
      <sz val="12"/>
      <color indexed="12"/>
      <name val="Times New Roman"/>
      <family val="1"/>
      <charset val="204"/>
    </font>
    <font>
      <sz val="10"/>
      <color indexed="14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C00000"/>
      <name val="Arial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2"/>
      <name val="Arial CE"/>
      <family val="2"/>
      <charset val="238"/>
    </font>
    <font>
      <b/>
      <sz val="14"/>
      <name val="Arial Cyr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b/>
      <i/>
      <sz val="12"/>
      <name val="Arial Cyr"/>
      <family val="2"/>
      <charset val="204"/>
    </font>
    <font>
      <b/>
      <sz val="10"/>
      <color indexed="20"/>
      <name val="Times New Roman"/>
      <family val="1"/>
      <charset val="204"/>
    </font>
    <font>
      <b/>
      <sz val="11"/>
      <name val="Arial Cyr"/>
      <charset val="204"/>
    </font>
    <font>
      <b/>
      <sz val="11"/>
      <color rgb="FFC00000"/>
      <name val="Arial Cyr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b/>
      <sz val="10"/>
      <color rgb="FFC00000"/>
      <name val="Arial Cyr"/>
      <charset val="204"/>
    </font>
    <font>
      <sz val="10"/>
      <color indexed="10"/>
      <name val="Arial Cyr"/>
      <charset val="204"/>
    </font>
    <font>
      <sz val="11"/>
      <name val="Times New Roman"/>
      <family val="1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color rgb="FFFF0000"/>
      <name val="Arial Cyr"/>
      <charset val="204"/>
    </font>
    <font>
      <b/>
      <sz val="12"/>
      <color rgb="FFC00000"/>
      <name val="Times New Roman"/>
      <family val="1"/>
      <charset val="204"/>
    </font>
    <font>
      <sz val="10"/>
      <color indexed="14"/>
      <name val="Arial Cyr"/>
      <charset val="204"/>
    </font>
    <font>
      <b/>
      <sz val="11"/>
      <color indexed="14"/>
      <name val="Times New Roman"/>
      <family val="1"/>
      <charset val="204"/>
    </font>
    <font>
      <b/>
      <sz val="11"/>
      <color rgb="FF0070C0"/>
      <name val="Arial Cyr"/>
      <charset val="204"/>
    </font>
    <font>
      <sz val="12"/>
      <color indexed="14"/>
      <name val="Arial Cyr"/>
      <charset val="204"/>
    </font>
    <font>
      <sz val="11"/>
      <color rgb="FFC00000"/>
      <name val="Arial Cyr"/>
      <charset val="204"/>
    </font>
    <font>
      <b/>
      <sz val="10"/>
      <color indexed="20"/>
      <name val="Arial Cyr"/>
      <charset val="204"/>
    </font>
    <font>
      <sz val="11"/>
      <color rgb="FFC00000"/>
      <name val="Times New Roman"/>
      <family val="1"/>
      <charset val="204"/>
    </font>
    <font>
      <sz val="12"/>
      <color rgb="FFC00000"/>
      <name val="Arial Cyr"/>
      <charset val="204"/>
    </font>
    <font>
      <b/>
      <sz val="10"/>
      <color rgb="FFC00000"/>
      <name val="Arial"/>
      <family val="2"/>
      <charset val="204"/>
    </font>
    <font>
      <sz val="10"/>
      <color rgb="FFC00000"/>
      <name val="Arial Cyr"/>
      <charset val="204"/>
    </font>
    <font>
      <sz val="14"/>
      <name val="Times New Roman"/>
      <family val="1"/>
      <charset val="204"/>
    </font>
    <font>
      <sz val="10"/>
      <color indexed="14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12"/>
      <color rgb="FFC00000"/>
      <name val="Arial"/>
      <family val="2"/>
      <charset val="204"/>
    </font>
    <font>
      <sz val="10"/>
      <color indexed="16"/>
      <name val="Arial Cyr"/>
      <charset val="204"/>
    </font>
    <font>
      <b/>
      <sz val="10"/>
      <color indexed="16"/>
      <name val="Arial Cyr"/>
      <charset val="204"/>
    </font>
    <font>
      <b/>
      <sz val="10"/>
      <color indexed="14"/>
      <name val="Arial Cyr"/>
      <charset val="204"/>
    </font>
    <font>
      <sz val="10"/>
      <color rgb="FFFF0000"/>
      <name val="Arial Cyr"/>
      <charset val="204"/>
    </font>
    <font>
      <b/>
      <i/>
      <sz val="9"/>
      <name val="Times New Roman"/>
      <family val="1"/>
      <charset val="204"/>
    </font>
    <font>
      <sz val="9"/>
      <name val="Arial Cyr"/>
      <charset val="204"/>
    </font>
    <font>
      <sz val="12"/>
      <color indexed="16"/>
      <name val="Arial Cyr"/>
      <charset val="204"/>
    </font>
    <font>
      <b/>
      <sz val="12"/>
      <name val="Arial Cyr"/>
      <charset val="204"/>
    </font>
    <font>
      <sz val="12"/>
      <color indexed="12"/>
      <name val="Arial Cyr"/>
      <charset val="204"/>
    </font>
    <font>
      <b/>
      <sz val="12"/>
      <color indexed="12"/>
      <name val="Arial Cyr"/>
      <charset val="204"/>
    </font>
    <font>
      <sz val="9"/>
      <color indexed="14"/>
      <name val="Arial Cyr"/>
      <charset val="204"/>
    </font>
    <font>
      <sz val="8"/>
      <name val="Arial Cyr"/>
      <family val="2"/>
      <charset val="204"/>
    </font>
    <font>
      <sz val="12"/>
      <color rgb="FFFF0000"/>
      <name val="Times New Roman"/>
      <family val="1"/>
      <charset val="204"/>
    </font>
    <font>
      <sz val="9"/>
      <color rgb="FFC00000"/>
      <name val="Arial Cyr"/>
      <charset val="204"/>
    </font>
    <font>
      <sz val="9"/>
      <color indexed="12"/>
      <name val="Arial Cyr"/>
      <charset val="204"/>
    </font>
    <font>
      <b/>
      <sz val="9"/>
      <name val="Arial Cyr"/>
      <charset val="204"/>
    </font>
    <font>
      <sz val="10"/>
      <color rgb="FFC00000"/>
      <name val="Arial Cyr"/>
      <family val="2"/>
      <charset val="204"/>
    </font>
    <font>
      <sz val="8"/>
      <color rgb="FFFF0000"/>
      <name val="Arial Cyr"/>
      <charset val="204"/>
    </font>
    <font>
      <b/>
      <sz val="10"/>
      <color rgb="FF0070C0"/>
      <name val="Arial Cyr"/>
      <charset val="204"/>
    </font>
    <font>
      <b/>
      <sz val="10"/>
      <color indexed="12"/>
      <name val="Arial Cyr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color indexed="14"/>
      <name val="Arial Cyr"/>
      <charset val="204"/>
    </font>
    <font>
      <b/>
      <i/>
      <sz val="10"/>
      <color indexed="12"/>
      <name val="Arial Cyr"/>
      <charset val="204"/>
    </font>
    <font>
      <sz val="12"/>
      <color rgb="FFFF0000"/>
      <name val="Arial Cyr"/>
      <charset val="204"/>
    </font>
    <font>
      <sz val="8"/>
      <color indexed="10"/>
      <name val="Arial Cyr"/>
      <charset val="204"/>
    </font>
    <font>
      <b/>
      <sz val="10"/>
      <color rgb="FF0070C0"/>
      <name val="Times New Roman"/>
      <family val="1"/>
      <charset val="204"/>
    </font>
    <font>
      <sz val="9"/>
      <color rgb="FFFF0000"/>
      <name val="Arial Cyr"/>
      <charset val="204"/>
    </font>
    <font>
      <b/>
      <sz val="12"/>
      <color rgb="FFC00000"/>
      <name val="Arial Cyr"/>
      <charset val="204"/>
    </font>
    <font>
      <sz val="8"/>
      <color indexed="12"/>
      <name val="Arial Cyr"/>
      <charset val="204"/>
    </font>
    <font>
      <sz val="10"/>
      <color indexed="12"/>
      <name val="Arial Cyr"/>
      <charset val="204"/>
    </font>
    <font>
      <b/>
      <i/>
      <sz val="10"/>
      <color rgb="FFC00000"/>
      <name val="Arial Cyr"/>
      <charset val="204"/>
    </font>
    <font>
      <b/>
      <sz val="8"/>
      <color indexed="14"/>
      <name val="Arial Cyr"/>
      <charset val="204"/>
    </font>
    <font>
      <sz val="8"/>
      <color indexed="14"/>
      <name val="Arial Cyr"/>
      <charset val="204"/>
    </font>
    <font>
      <b/>
      <sz val="10"/>
      <color indexed="12"/>
      <name val="Arial Cyr"/>
      <family val="2"/>
      <charset val="204"/>
    </font>
    <font>
      <b/>
      <i/>
      <sz val="10"/>
      <color indexed="20"/>
      <name val="Arial Cyr"/>
      <charset val="204"/>
    </font>
    <font>
      <b/>
      <i/>
      <sz val="12"/>
      <color indexed="14"/>
      <name val="Arial Cyr"/>
      <family val="2"/>
      <charset val="204"/>
    </font>
    <font>
      <b/>
      <i/>
      <sz val="12"/>
      <color rgb="FFC00000"/>
      <name val="Arial Cyr"/>
      <charset val="204"/>
    </font>
    <font>
      <b/>
      <i/>
      <sz val="12"/>
      <color rgb="FFFF0000"/>
      <name val="Arial Cyr"/>
      <charset val="204"/>
    </font>
    <font>
      <i/>
      <sz val="12"/>
      <name val="Arial Cyr"/>
      <charset val="204"/>
    </font>
    <font>
      <b/>
      <i/>
      <sz val="12"/>
      <name val="Arial Cyr"/>
      <charset val="204"/>
    </font>
    <font>
      <sz val="14"/>
      <name val="Arial Cyr"/>
      <charset val="204"/>
    </font>
    <font>
      <b/>
      <sz val="8"/>
      <name val="Arial Cyr"/>
      <charset val="204"/>
    </font>
    <font>
      <sz val="9"/>
      <color indexed="10"/>
      <name val="Arial Cyr"/>
      <charset val="204"/>
    </font>
    <font>
      <b/>
      <sz val="8"/>
      <color indexed="10"/>
      <name val="Arial Cyr"/>
      <charset val="204"/>
    </font>
    <font>
      <i/>
      <sz val="9"/>
      <name val="Arial Cyr"/>
      <charset val="204"/>
    </font>
    <font>
      <b/>
      <sz val="12"/>
      <color indexed="20"/>
      <name val="Arial Cyr"/>
      <charset val="204"/>
    </font>
    <font>
      <i/>
      <sz val="10"/>
      <color indexed="10"/>
      <name val="Arial Cyr"/>
      <charset val="204"/>
    </font>
    <font>
      <b/>
      <sz val="9"/>
      <color indexed="14"/>
      <name val="Arial Cyr"/>
      <charset val="204"/>
    </font>
    <font>
      <b/>
      <sz val="9"/>
      <color indexed="10"/>
      <name val="Arial Cyr"/>
      <charset val="204"/>
    </font>
    <font>
      <i/>
      <sz val="9"/>
      <color indexed="10"/>
      <name val="Arial Cyr"/>
      <charset val="204"/>
    </font>
    <font>
      <b/>
      <sz val="14"/>
      <color indexed="12"/>
      <name val="Times New Roman"/>
      <family val="1"/>
      <charset val="204"/>
    </font>
    <font>
      <sz val="14"/>
      <color indexed="12"/>
      <name val="Times New Roman"/>
      <family val="1"/>
      <charset val="204"/>
    </font>
    <font>
      <sz val="14"/>
      <color indexed="12"/>
      <name val="Arial Cyr"/>
      <charset val="204"/>
    </font>
    <font>
      <vertAlign val="subscript"/>
      <sz val="12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sz val="11"/>
      <color indexed="14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i/>
      <sz val="9"/>
      <color indexed="10"/>
      <name val="Arial Cyr"/>
      <charset val="204"/>
    </font>
    <font>
      <b/>
      <sz val="10"/>
      <color indexed="10"/>
      <name val="Times New Roman"/>
      <family val="1"/>
      <charset val="204"/>
    </font>
    <font>
      <sz val="9"/>
      <color indexed="10"/>
      <name val="Arial Cyr"/>
      <family val="2"/>
      <charset val="204"/>
    </font>
    <font>
      <b/>
      <sz val="9"/>
      <color indexed="10"/>
      <name val="Arial Cyr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2"/>
      <name val="Times New Roman"/>
      <family val="1"/>
      <charset val="204"/>
    </font>
    <font>
      <b/>
      <i/>
      <sz val="10"/>
      <color indexed="12"/>
      <name val="Times New Roman"/>
      <family val="1"/>
      <charset val="204"/>
    </font>
    <font>
      <b/>
      <sz val="9"/>
      <name val="Arial"/>
      <family val="2"/>
      <charset val="204"/>
    </font>
    <font>
      <vertAlign val="sub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Arial Cyr"/>
      <family val="2"/>
      <charset val="204"/>
    </font>
    <font>
      <b/>
      <sz val="10"/>
      <color indexed="14"/>
      <name val="Arial Cyr"/>
      <family val="2"/>
      <charset val="204"/>
    </font>
    <font>
      <b/>
      <sz val="8"/>
      <color indexed="12"/>
      <name val="Arial Cyr"/>
      <family val="2"/>
      <charset val="204"/>
    </font>
    <font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rgb="FF0070C0"/>
      <name val="Arial Cyr"/>
      <charset val="204"/>
    </font>
    <font>
      <i/>
      <sz val="11"/>
      <color indexed="12"/>
      <name val="Arial Cyr"/>
      <charset val="204"/>
    </font>
    <font>
      <b/>
      <vertAlign val="subscript"/>
      <sz val="10"/>
      <name val="Times New Roman"/>
      <family val="1"/>
      <charset val="204"/>
    </font>
    <font>
      <sz val="10"/>
      <color rgb="FF7030A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7" fillId="0" borderId="0">
      <alignment horizontal="centerContinuous"/>
    </xf>
    <xf numFmtId="0" fontId="1" fillId="0" borderId="0"/>
  </cellStyleXfs>
  <cellXfs count="876">
    <xf numFmtId="0" fontId="0" fillId="0" borderId="0" xfId="0"/>
    <xf numFmtId="0" fontId="1" fillId="0" borderId="0" xfId="1" applyFont="1"/>
    <xf numFmtId="0" fontId="2" fillId="0" borderId="0" xfId="1" applyFont="1" applyAlignment="1">
      <alignment horizontal="left" vertical="center" wrapText="1"/>
    </xf>
    <xf numFmtId="164" fontId="1" fillId="0" borderId="0" xfId="1" applyNumberFormat="1" applyFont="1"/>
    <xf numFmtId="0" fontId="4" fillId="0" borderId="0" xfId="0" applyFont="1" applyAlignment="1">
      <alignment horizontal="left" vertical="center"/>
    </xf>
    <xf numFmtId="164" fontId="5" fillId="0" borderId="0" xfId="1" applyNumberFormat="1" applyFont="1" applyAlignment="1">
      <alignment vertical="top" wrapText="1"/>
    </xf>
    <xf numFmtId="0" fontId="3" fillId="0" borderId="0" xfId="0" applyFont="1"/>
    <xf numFmtId="0" fontId="2" fillId="0" borderId="0" xfId="1" applyFont="1" applyBorder="1" applyAlignment="1">
      <alignment horizontal="left" vertical="center" wrapText="1"/>
    </xf>
    <xf numFmtId="164" fontId="2" fillId="0" borderId="0" xfId="1" applyNumberFormat="1" applyFont="1" applyAlignment="1">
      <alignment horizontal="left" vertical="center"/>
    </xf>
    <xf numFmtId="0" fontId="6" fillId="0" borderId="0" xfId="1" applyFont="1" applyBorder="1" applyAlignment="1">
      <alignment horizontal="left" vertical="center" wrapText="1"/>
    </xf>
    <xf numFmtId="0" fontId="7" fillId="0" borderId="0" xfId="1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0" fontId="6" fillId="0" borderId="0" xfId="1" applyFont="1" applyBorder="1" applyAlignment="1">
      <alignment horizontal="left" vertical="center" wrapText="1"/>
    </xf>
    <xf numFmtId="164" fontId="2" fillId="0" borderId="0" xfId="1" applyNumberFormat="1" applyFont="1" applyAlignment="1">
      <alignment vertical="center"/>
    </xf>
    <xf numFmtId="164" fontId="5" fillId="0" borderId="0" xfId="1" applyNumberFormat="1" applyFont="1" applyAlignment="1">
      <alignment horizontal="left" vertical="top" wrapText="1"/>
    </xf>
    <xf numFmtId="0" fontId="5" fillId="0" borderId="0" xfId="1" applyFont="1" applyAlignment="1">
      <alignment horizontal="left" vertical="center" wrapText="1"/>
    </xf>
    <xf numFmtId="164" fontId="8" fillId="0" borderId="0" xfId="1" applyNumberFormat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1" fillId="0" borderId="0" xfId="1"/>
    <xf numFmtId="0" fontId="9" fillId="0" borderId="0" xfId="1" applyFont="1" applyAlignment="1">
      <alignment horizontal="center"/>
    </xf>
    <xf numFmtId="164" fontId="1" fillId="0" borderId="0" xfId="1" applyNumberFormat="1"/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1" fillId="0" borderId="0" xfId="1" applyFont="1" applyBorder="1" applyAlignment="1">
      <alignment horizontal="center"/>
    </xf>
    <xf numFmtId="164" fontId="10" fillId="0" borderId="0" xfId="1" applyNumberFormat="1" applyFont="1" applyAlignment="1">
      <alignment horizont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164" fontId="12" fillId="2" borderId="2" xfId="1" applyNumberFormat="1" applyFont="1" applyFill="1" applyBorder="1" applyAlignment="1">
      <alignment horizontal="center" vertical="center" wrapText="1"/>
    </xf>
    <xf numFmtId="164" fontId="8" fillId="2" borderId="3" xfId="1" applyNumberFormat="1" applyFont="1" applyFill="1" applyBorder="1" applyAlignment="1">
      <alignment horizontal="center" vertical="center" wrapText="1"/>
    </xf>
    <xf numFmtId="164" fontId="8" fillId="2" borderId="4" xfId="1" applyNumberFormat="1" applyFont="1" applyFill="1" applyBorder="1" applyAlignment="1">
      <alignment horizontal="center" vertical="center" wrapText="1"/>
    </xf>
    <xf numFmtId="164" fontId="8" fillId="2" borderId="5" xfId="1" applyNumberFormat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164" fontId="12" fillId="2" borderId="7" xfId="1" applyNumberFormat="1" applyFont="1" applyFill="1" applyBorder="1" applyAlignment="1">
      <alignment horizontal="center" vertical="center" wrapText="1"/>
    </xf>
    <xf numFmtId="164" fontId="13" fillId="2" borderId="8" xfId="1" applyNumberFormat="1" applyFont="1" applyFill="1" applyBorder="1" applyAlignment="1">
      <alignment horizontal="center" vertical="center" wrapText="1"/>
    </xf>
    <xf numFmtId="164" fontId="13" fillId="2" borderId="9" xfId="1" applyNumberFormat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164" fontId="12" fillId="2" borderId="10" xfId="1" applyNumberFormat="1" applyFont="1" applyFill="1" applyBorder="1" applyAlignment="1">
      <alignment horizontal="center" vertical="center" wrapText="1"/>
    </xf>
    <xf numFmtId="164" fontId="13" fillId="2" borderId="11" xfId="1" applyNumberFormat="1" applyFont="1" applyFill="1" applyBorder="1" applyAlignment="1">
      <alignment horizontal="center" vertical="center" wrapText="1"/>
    </xf>
    <xf numFmtId="164" fontId="13" fillId="2" borderId="12" xfId="1" applyNumberFormat="1" applyFont="1" applyFill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top" wrapText="1"/>
    </xf>
    <xf numFmtId="0" fontId="5" fillId="0" borderId="15" xfId="1" applyFont="1" applyBorder="1" applyAlignment="1">
      <alignment horizontal="center" vertical="top" wrapText="1"/>
    </xf>
    <xf numFmtId="164" fontId="5" fillId="0" borderId="15" xfId="1" applyNumberFormat="1" applyFont="1" applyBorder="1" applyAlignment="1">
      <alignment horizontal="center" vertical="top" wrapText="1"/>
    </xf>
    <xf numFmtId="164" fontId="5" fillId="0" borderId="16" xfId="1" applyNumberFormat="1" applyFont="1" applyBorder="1" applyAlignment="1">
      <alignment horizontal="center" vertical="top" wrapText="1"/>
    </xf>
    <xf numFmtId="0" fontId="15" fillId="0" borderId="17" xfId="1" applyFont="1" applyBorder="1" applyAlignment="1">
      <alignment horizontal="center" vertical="center" wrapText="1"/>
    </xf>
    <xf numFmtId="0" fontId="15" fillId="0" borderId="18" xfId="1" applyFont="1" applyBorder="1" applyAlignment="1">
      <alignment horizontal="left" vertical="center" wrapText="1"/>
    </xf>
    <xf numFmtId="0" fontId="14" fillId="0" borderId="19" xfId="1" applyFont="1" applyBorder="1" applyAlignment="1">
      <alignment horizontal="center" vertical="center" wrapText="1"/>
    </xf>
    <xf numFmtId="3" fontId="15" fillId="3" borderId="19" xfId="1" applyNumberFormat="1" applyFont="1" applyFill="1" applyBorder="1" applyAlignment="1">
      <alignment horizontal="center" vertical="center" wrapText="1"/>
    </xf>
    <xf numFmtId="165" fontId="12" fillId="0" borderId="19" xfId="1" applyNumberFormat="1" applyFont="1" applyBorder="1" applyAlignment="1">
      <alignment horizontal="center" vertical="center" wrapText="1"/>
    </xf>
    <xf numFmtId="165" fontId="15" fillId="0" borderId="19" xfId="1" applyNumberFormat="1" applyFont="1" applyBorder="1" applyAlignment="1">
      <alignment horizontal="center" vertical="center" wrapText="1"/>
    </xf>
    <xf numFmtId="165" fontId="15" fillId="0" borderId="20" xfId="1" applyNumberFormat="1" applyFont="1" applyBorder="1" applyAlignment="1">
      <alignment horizontal="center" vertical="center" wrapText="1"/>
    </xf>
    <xf numFmtId="0" fontId="16" fillId="0" borderId="21" xfId="1" applyFont="1" applyBorder="1" applyAlignment="1">
      <alignment horizontal="center" vertical="center" wrapText="1"/>
    </xf>
    <xf numFmtId="0" fontId="14" fillId="0" borderId="22" xfId="1" applyFont="1" applyBorder="1" applyAlignment="1">
      <alignment horizontal="left" vertical="center" wrapText="1"/>
    </xf>
    <xf numFmtId="0" fontId="14" fillId="0" borderId="8" xfId="1" applyFont="1" applyBorder="1" applyAlignment="1">
      <alignment horizontal="center" vertical="center" wrapText="1"/>
    </xf>
    <xf numFmtId="3" fontId="14" fillId="3" borderId="8" xfId="1" applyNumberFormat="1" applyFont="1" applyFill="1" applyBorder="1" applyAlignment="1">
      <alignment horizontal="center" vertical="center" wrapText="1"/>
    </xf>
    <xf numFmtId="3" fontId="17" fillId="0" borderId="8" xfId="1" applyNumberFormat="1" applyFont="1" applyBorder="1" applyAlignment="1">
      <alignment horizontal="center" vertical="center" wrapText="1"/>
    </xf>
    <xf numFmtId="3" fontId="18" fillId="0" borderId="8" xfId="1" applyNumberFormat="1" applyFont="1" applyBorder="1" applyAlignment="1">
      <alignment horizontal="center" vertical="center" wrapText="1"/>
    </xf>
    <xf numFmtId="3" fontId="18" fillId="0" borderId="9" xfId="1" applyNumberFormat="1" applyFont="1" applyBorder="1" applyAlignment="1">
      <alignment horizontal="center" vertical="center" wrapText="1"/>
    </xf>
    <xf numFmtId="0" fontId="14" fillId="0" borderId="23" xfId="1" applyFont="1" applyBorder="1" applyAlignment="1">
      <alignment horizontal="center" vertical="center" wrapText="1"/>
    </xf>
    <xf numFmtId="0" fontId="14" fillId="0" borderId="24" xfId="1" applyFont="1" applyBorder="1" applyAlignment="1">
      <alignment horizontal="left" vertical="center" wrapText="1"/>
    </xf>
    <xf numFmtId="0" fontId="14" fillId="0" borderId="11" xfId="1" applyFont="1" applyBorder="1" applyAlignment="1">
      <alignment horizontal="center" vertical="top" wrapText="1"/>
    </xf>
    <xf numFmtId="3" fontId="14" fillId="3" borderId="11" xfId="1" applyNumberFormat="1" applyFont="1" applyFill="1" applyBorder="1" applyAlignment="1">
      <alignment horizontal="center" vertical="center" wrapText="1"/>
    </xf>
    <xf numFmtId="164" fontId="19" fillId="0" borderId="11" xfId="1" applyNumberFormat="1" applyFont="1" applyBorder="1" applyAlignment="1">
      <alignment horizontal="center" vertical="center" wrapText="1"/>
    </xf>
    <xf numFmtId="164" fontId="14" fillId="0" borderId="11" xfId="1" applyNumberFormat="1" applyFont="1" applyBorder="1" applyAlignment="1">
      <alignment horizontal="center" vertical="center" wrapText="1"/>
    </xf>
    <xf numFmtId="164" fontId="14" fillId="0" borderId="12" xfId="1" applyNumberFormat="1" applyFont="1" applyBorder="1" applyAlignment="1">
      <alignment horizontal="center" vertical="center" wrapText="1"/>
    </xf>
    <xf numFmtId="164" fontId="20" fillId="0" borderId="0" xfId="1" applyNumberFormat="1" applyFont="1"/>
    <xf numFmtId="2" fontId="14" fillId="0" borderId="19" xfId="1" applyNumberFormat="1" applyFont="1" applyBorder="1" applyAlignment="1">
      <alignment horizontal="center" vertical="center" wrapText="1"/>
    </xf>
    <xf numFmtId="3" fontId="21" fillId="0" borderId="19" xfId="1" applyNumberFormat="1" applyFont="1" applyBorder="1" applyAlignment="1">
      <alignment horizontal="center" vertical="center" wrapText="1"/>
    </xf>
    <xf numFmtId="3" fontId="15" fillId="0" borderId="19" xfId="1" applyNumberFormat="1" applyFont="1" applyBorder="1" applyAlignment="1">
      <alignment horizontal="center" vertical="center" wrapText="1"/>
    </xf>
    <xf numFmtId="3" fontId="22" fillId="0" borderId="19" xfId="1" applyNumberFormat="1" applyFont="1" applyBorder="1" applyAlignment="1">
      <alignment horizontal="center" vertical="center" wrapText="1"/>
    </xf>
    <xf numFmtId="3" fontId="22" fillId="0" borderId="20" xfId="1" applyNumberFormat="1" applyFont="1" applyBorder="1" applyAlignment="1">
      <alignment horizontal="center" vertical="center" wrapText="1"/>
    </xf>
    <xf numFmtId="2" fontId="2" fillId="0" borderId="0" xfId="1" applyNumberFormat="1" applyFont="1"/>
    <xf numFmtId="0" fontId="14" fillId="0" borderId="21" xfId="1" applyFont="1" applyBorder="1" applyAlignment="1">
      <alignment horizontal="center" vertical="center" wrapText="1"/>
    </xf>
    <xf numFmtId="2" fontId="14" fillId="0" borderId="8" xfId="1" applyNumberFormat="1" applyFont="1" applyBorder="1" applyAlignment="1">
      <alignment horizontal="center" vertical="center" wrapText="1"/>
    </xf>
    <xf numFmtId="3" fontId="14" fillId="0" borderId="8" xfId="1" applyNumberFormat="1" applyFont="1" applyBorder="1" applyAlignment="1">
      <alignment horizontal="center" vertical="center" wrapText="1"/>
    </xf>
    <xf numFmtId="0" fontId="1" fillId="0" borderId="0" xfId="1" applyFont="1" applyBorder="1"/>
    <xf numFmtId="0" fontId="14" fillId="0" borderId="11" xfId="1" applyFont="1" applyBorder="1" applyAlignment="1">
      <alignment horizontal="center" vertical="center" wrapText="1"/>
    </xf>
    <xf numFmtId="3" fontId="14" fillId="0" borderId="11" xfId="1" applyNumberFormat="1" applyFont="1" applyBorder="1" applyAlignment="1">
      <alignment horizontal="center" vertical="center" wrapText="1"/>
    </xf>
    <xf numFmtId="3" fontId="18" fillId="0" borderId="11" xfId="1" applyNumberFormat="1" applyFont="1" applyBorder="1" applyAlignment="1">
      <alignment horizontal="center" vertical="center" wrapText="1"/>
    </xf>
    <xf numFmtId="3" fontId="18" fillId="0" borderId="12" xfId="1" applyNumberFormat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 wrapText="1"/>
    </xf>
    <xf numFmtId="2" fontId="15" fillId="0" borderId="25" xfId="1" applyNumberFormat="1" applyFont="1" applyBorder="1" applyAlignment="1">
      <alignment horizontal="center" vertical="center" wrapText="1"/>
    </xf>
    <xf numFmtId="2" fontId="15" fillId="0" borderId="26" xfId="1" applyNumberFormat="1" applyFont="1" applyBorder="1" applyAlignment="1">
      <alignment horizontal="left" vertical="center" wrapText="1"/>
    </xf>
    <xf numFmtId="2" fontId="15" fillId="0" borderId="27" xfId="1" applyNumberFormat="1" applyFont="1" applyBorder="1" applyAlignment="1">
      <alignment horizontal="center" vertical="center" wrapText="1"/>
    </xf>
    <xf numFmtId="3" fontId="15" fillId="0" borderId="28" xfId="1" applyNumberFormat="1" applyFont="1" applyBorder="1" applyAlignment="1">
      <alignment horizontal="center" vertical="center" wrapText="1"/>
    </xf>
    <xf numFmtId="3" fontId="15" fillId="0" borderId="10" xfId="1" applyNumberFormat="1" applyFont="1" applyBorder="1" applyAlignment="1">
      <alignment horizontal="center" vertical="center" wrapText="1"/>
    </xf>
    <xf numFmtId="165" fontId="19" fillId="0" borderId="10" xfId="1" applyNumberFormat="1" applyFont="1" applyBorder="1" applyAlignment="1">
      <alignment horizontal="center" vertical="center" wrapText="1"/>
    </xf>
    <xf numFmtId="165" fontId="15" fillId="0" borderId="10" xfId="1" applyNumberFormat="1" applyFont="1" applyBorder="1" applyAlignment="1">
      <alignment horizontal="center" vertical="center" wrapText="1"/>
    </xf>
    <xf numFmtId="165" fontId="15" fillId="0" borderId="29" xfId="1" applyNumberFormat="1" applyFont="1" applyBorder="1" applyAlignment="1">
      <alignment horizontal="center" vertical="center" wrapText="1"/>
    </xf>
    <xf numFmtId="2" fontId="15" fillId="0" borderId="18" xfId="1" applyNumberFormat="1" applyFont="1" applyBorder="1" applyAlignment="1">
      <alignment horizontal="left" vertical="center" wrapText="1"/>
    </xf>
    <xf numFmtId="164" fontId="23" fillId="0" borderId="19" xfId="1" applyNumberFormat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top" wrapText="1"/>
    </xf>
    <xf numFmtId="10" fontId="14" fillId="0" borderId="8" xfId="2" applyNumberFormat="1" applyFont="1" applyBorder="1" applyAlignment="1">
      <alignment horizontal="center" vertical="top" wrapText="1"/>
    </xf>
    <xf numFmtId="10" fontId="24" fillId="0" borderId="8" xfId="2" applyNumberFormat="1" applyFont="1" applyBorder="1" applyAlignment="1">
      <alignment horizontal="center" vertical="top" wrapText="1"/>
    </xf>
    <xf numFmtId="10" fontId="18" fillId="0" borderId="8" xfId="2" applyNumberFormat="1" applyFont="1" applyBorder="1" applyAlignment="1">
      <alignment horizontal="center" vertical="top" wrapText="1"/>
    </xf>
    <xf numFmtId="10" fontId="18" fillId="0" borderId="9" xfId="2" applyNumberFormat="1" applyFont="1" applyBorder="1" applyAlignment="1">
      <alignment horizontal="center" vertical="top" wrapText="1"/>
    </xf>
    <xf numFmtId="164" fontId="14" fillId="0" borderId="8" xfId="1" applyNumberFormat="1" applyFont="1" applyBorder="1" applyAlignment="1">
      <alignment horizontal="center" vertical="center" wrapText="1"/>
    </xf>
    <xf numFmtId="164" fontId="18" fillId="0" borderId="8" xfId="1" applyNumberFormat="1" applyFont="1" applyBorder="1" applyAlignment="1">
      <alignment horizontal="center" vertical="center" wrapText="1"/>
    </xf>
    <xf numFmtId="164" fontId="14" fillId="0" borderId="9" xfId="1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4" fontId="25" fillId="0" borderId="11" xfId="1" applyNumberFormat="1" applyFont="1" applyBorder="1" applyAlignment="1">
      <alignment horizontal="center" vertical="top" wrapText="1"/>
    </xf>
    <xf numFmtId="4" fontId="26" fillId="0" borderId="11" xfId="1" applyNumberFormat="1" applyFont="1" applyBorder="1" applyAlignment="1">
      <alignment horizontal="center" vertical="top" wrapText="1"/>
    </xf>
    <xf numFmtId="164" fontId="14" fillId="0" borderId="11" xfId="1" applyNumberFormat="1" applyFont="1" applyBorder="1" applyAlignment="1">
      <alignment horizontal="center" vertical="top" wrapText="1"/>
    </xf>
    <xf numFmtId="164" fontId="14" fillId="0" borderId="12" xfId="1" applyNumberFormat="1" applyFont="1" applyBorder="1" applyAlignment="1">
      <alignment horizontal="center" vertical="top" wrapText="1"/>
    </xf>
    <xf numFmtId="1" fontId="15" fillId="0" borderId="19" xfId="1" applyNumberFormat="1" applyFont="1" applyBorder="1" applyAlignment="1">
      <alignment horizontal="center" vertical="center" wrapText="1"/>
    </xf>
    <xf numFmtId="164" fontId="15" fillId="0" borderId="19" xfId="1" applyNumberFormat="1" applyFont="1" applyBorder="1" applyAlignment="1">
      <alignment horizontal="center" vertical="center" wrapText="1"/>
    </xf>
    <xf numFmtId="164" fontId="15" fillId="0" borderId="20" xfId="1" applyNumberFormat="1" applyFont="1" applyBorder="1" applyAlignment="1">
      <alignment horizontal="center" vertical="center" wrapText="1"/>
    </xf>
    <xf numFmtId="1" fontId="14" fillId="0" borderId="8" xfId="1" applyNumberFormat="1" applyFont="1" applyBorder="1" applyAlignment="1">
      <alignment horizontal="center" vertical="center" wrapText="1"/>
    </xf>
    <xf numFmtId="1" fontId="14" fillId="0" borderId="9" xfId="1" applyNumberFormat="1" applyFont="1" applyBorder="1" applyAlignment="1">
      <alignment horizontal="center" vertical="center" wrapText="1"/>
    </xf>
    <xf numFmtId="0" fontId="14" fillId="0" borderId="30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left" vertical="center" wrapText="1"/>
    </xf>
    <xf numFmtId="0" fontId="14" fillId="0" borderId="32" xfId="1" applyFont="1" applyBorder="1" applyAlignment="1">
      <alignment horizontal="center" vertical="center" wrapText="1"/>
    </xf>
    <xf numFmtId="3" fontId="14" fillId="0" borderId="32" xfId="1" applyNumberFormat="1" applyFont="1" applyBorder="1" applyAlignment="1">
      <alignment horizontal="center" vertical="center" wrapText="1"/>
    </xf>
    <xf numFmtId="164" fontId="14" fillId="0" borderId="32" xfId="1" applyNumberFormat="1" applyFont="1" applyBorder="1" applyAlignment="1">
      <alignment horizontal="center" vertical="center" wrapText="1"/>
    </xf>
    <xf numFmtId="164" fontId="24" fillId="0" borderId="32" xfId="1" applyNumberFormat="1" applyFont="1" applyBorder="1" applyAlignment="1">
      <alignment horizontal="center" vertical="center" wrapText="1"/>
    </xf>
    <xf numFmtId="164" fontId="14" fillId="0" borderId="33" xfId="1" applyNumberFormat="1" applyFont="1" applyBorder="1" applyAlignment="1">
      <alignment horizontal="center" vertical="center" wrapText="1"/>
    </xf>
    <xf numFmtId="0" fontId="14" fillId="0" borderId="34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/>
    </xf>
    <xf numFmtId="0" fontId="14" fillId="0" borderId="35" xfId="1" applyFont="1" applyBorder="1" applyAlignment="1">
      <alignment horizontal="center" vertical="center" wrapText="1"/>
    </xf>
    <xf numFmtId="3" fontId="14" fillId="0" borderId="35" xfId="1" applyNumberFormat="1" applyFont="1" applyBorder="1" applyAlignment="1">
      <alignment horizontal="center" vertical="center" wrapText="1"/>
    </xf>
    <xf numFmtId="3" fontId="5" fillId="0" borderId="35" xfId="1" applyNumberFormat="1" applyFont="1" applyBorder="1" applyAlignment="1">
      <alignment horizontal="center" vertical="center" wrapText="1"/>
    </xf>
    <xf numFmtId="164" fontId="27" fillId="0" borderId="35" xfId="1" applyNumberFormat="1" applyFont="1" applyBorder="1" applyAlignment="1">
      <alignment horizontal="center" vertical="center" wrapText="1"/>
    </xf>
    <xf numFmtId="164" fontId="5" fillId="0" borderId="35" xfId="1" applyNumberFormat="1" applyFont="1" applyBorder="1" applyAlignment="1">
      <alignment horizontal="center" vertical="center" wrapText="1"/>
    </xf>
    <xf numFmtId="164" fontId="5" fillId="0" borderId="36" xfId="1" applyNumberFormat="1" applyFont="1" applyBorder="1" applyAlignment="1">
      <alignment horizontal="center" vertical="center" wrapText="1"/>
    </xf>
    <xf numFmtId="0" fontId="14" fillId="0" borderId="37" xfId="1" applyFont="1" applyBorder="1" applyAlignment="1">
      <alignment horizontal="left" vertical="center" wrapText="1"/>
    </xf>
    <xf numFmtId="0" fontId="14" fillId="0" borderId="22" xfId="1" applyFont="1" applyBorder="1" applyAlignment="1">
      <alignment horizontal="center" vertical="top" wrapText="1"/>
    </xf>
    <xf numFmtId="3" fontId="24" fillId="0" borderId="8" xfId="1" applyNumberFormat="1" applyFont="1" applyBorder="1" applyAlignment="1">
      <alignment horizontal="center" vertical="top" wrapText="1"/>
    </xf>
    <xf numFmtId="3" fontId="14" fillId="0" borderId="8" xfId="1" applyNumberFormat="1" applyFont="1" applyBorder="1" applyAlignment="1">
      <alignment horizontal="center" vertical="top" wrapText="1"/>
    </xf>
    <xf numFmtId="164" fontId="27" fillId="0" borderId="8" xfId="1" applyNumberFormat="1" applyFont="1" applyBorder="1" applyAlignment="1">
      <alignment horizontal="center" vertical="center" wrapText="1"/>
    </xf>
    <xf numFmtId="164" fontId="5" fillId="0" borderId="8" xfId="1" applyNumberFormat="1" applyFont="1" applyBorder="1" applyAlignment="1">
      <alignment horizontal="center" vertical="top" wrapText="1"/>
    </xf>
    <xf numFmtId="164" fontId="5" fillId="0" borderId="9" xfId="1" applyNumberFormat="1" applyFont="1" applyBorder="1" applyAlignment="1">
      <alignment horizontal="center" vertical="top" wrapText="1"/>
    </xf>
    <xf numFmtId="0" fontId="14" fillId="0" borderId="6" xfId="1" applyFont="1" applyBorder="1" applyAlignment="1">
      <alignment horizontal="left" vertical="center" wrapText="1"/>
    </xf>
    <xf numFmtId="10" fontId="28" fillId="0" borderId="8" xfId="2" applyNumberFormat="1" applyFont="1" applyBorder="1" applyAlignment="1">
      <alignment horizontal="center" vertical="top" wrapText="1"/>
    </xf>
    <xf numFmtId="0" fontId="29" fillId="0" borderId="37" xfId="0" applyFont="1" applyBorder="1" applyAlignment="1">
      <alignment horizontal="left" vertical="center"/>
    </xf>
    <xf numFmtId="1" fontId="0" fillId="0" borderId="38" xfId="0" applyNumberFormat="1" applyFont="1" applyBorder="1" applyAlignment="1">
      <alignment horizontal="center" vertical="center"/>
    </xf>
    <xf numFmtId="1" fontId="14" fillId="4" borderId="8" xfId="2" applyNumberFormat="1" applyFont="1" applyFill="1" applyBorder="1" applyAlignment="1">
      <alignment horizontal="center" vertical="top" wrapText="1"/>
    </xf>
    <xf numFmtId="164" fontId="5" fillId="0" borderId="8" xfId="1" applyNumberFormat="1" applyFont="1" applyBorder="1" applyAlignment="1">
      <alignment horizontal="center" vertical="center" wrapText="1"/>
    </xf>
    <xf numFmtId="164" fontId="5" fillId="0" borderId="8" xfId="2" applyNumberFormat="1" applyFont="1" applyBorder="1" applyAlignment="1">
      <alignment horizontal="center" vertical="top" wrapText="1"/>
    </xf>
    <xf numFmtId="164" fontId="5" fillId="0" borderId="9" xfId="2" applyNumberFormat="1" applyFont="1" applyBorder="1" applyAlignment="1">
      <alignment horizontal="center" vertical="top" wrapText="1"/>
    </xf>
    <xf numFmtId="0" fontId="14" fillId="0" borderId="39" xfId="1" applyFont="1" applyBorder="1" applyAlignment="1">
      <alignment horizontal="left" vertical="center" wrapText="1"/>
    </xf>
    <xf numFmtId="164" fontId="30" fillId="0" borderId="8" xfId="2" applyNumberFormat="1" applyFont="1" applyBorder="1" applyAlignment="1">
      <alignment horizontal="center" vertical="top" wrapText="1"/>
    </xf>
    <xf numFmtId="0" fontId="14" fillId="0" borderId="40" xfId="1" applyFont="1" applyBorder="1" applyAlignment="1">
      <alignment horizontal="left" vertical="center" wrapText="1"/>
    </xf>
    <xf numFmtId="1" fontId="14" fillId="0" borderId="8" xfId="2" applyNumberFormat="1" applyFont="1" applyBorder="1" applyAlignment="1">
      <alignment horizontal="center" vertical="top" wrapText="1"/>
    </xf>
    <xf numFmtId="164" fontId="31" fillId="0" borderId="0" xfId="1" applyNumberFormat="1" applyFont="1"/>
    <xf numFmtId="0" fontId="14" fillId="0" borderId="41" xfId="1" applyFont="1" applyBorder="1" applyAlignment="1">
      <alignment horizontal="left" vertical="center" wrapText="1"/>
    </xf>
    <xf numFmtId="10" fontId="28" fillId="0" borderId="11" xfId="2" applyNumberFormat="1" applyFont="1" applyBorder="1" applyAlignment="1">
      <alignment horizontal="center" vertical="top" wrapText="1"/>
    </xf>
    <xf numFmtId="10" fontId="28" fillId="0" borderId="32" xfId="2" applyNumberFormat="1" applyFont="1" applyBorder="1" applyAlignment="1">
      <alignment horizontal="center" vertical="top" wrapText="1"/>
    </xf>
    <xf numFmtId="10" fontId="18" fillId="0" borderId="11" xfId="2" applyNumberFormat="1" applyFont="1" applyBorder="1" applyAlignment="1">
      <alignment horizontal="center" vertical="top" wrapText="1"/>
    </xf>
    <xf numFmtId="10" fontId="18" fillId="0" borderId="12" xfId="2" applyNumberFormat="1" applyFont="1" applyBorder="1" applyAlignment="1">
      <alignment horizontal="center" vertical="top" wrapText="1"/>
    </xf>
    <xf numFmtId="10" fontId="31" fillId="0" borderId="0" xfId="1" applyNumberFormat="1" applyFont="1"/>
    <xf numFmtId="0" fontId="32" fillId="0" borderId="0" xfId="1" applyFont="1"/>
    <xf numFmtId="164" fontId="23" fillId="0" borderId="42" xfId="1" applyNumberFormat="1" applyFont="1" applyBorder="1" applyAlignment="1">
      <alignment horizontal="center" vertical="center" wrapText="1"/>
    </xf>
    <xf numFmtId="164" fontId="15" fillId="3" borderId="38" xfId="1" applyNumberFormat="1" applyFont="1" applyFill="1" applyBorder="1" applyAlignment="1">
      <alignment horizontal="center" vertical="center" wrapText="1"/>
    </xf>
    <xf numFmtId="164" fontId="15" fillId="0" borderId="18" xfId="1" applyNumberFormat="1" applyFont="1" applyBorder="1" applyAlignment="1">
      <alignment horizontal="center" vertical="center" wrapText="1"/>
    </xf>
    <xf numFmtId="164" fontId="22" fillId="0" borderId="19" xfId="1" applyNumberFormat="1" applyFont="1" applyBorder="1" applyAlignment="1">
      <alignment horizontal="center" vertical="center" wrapText="1"/>
    </xf>
    <xf numFmtId="164" fontId="22" fillId="0" borderId="20" xfId="1" applyNumberFormat="1" applyFont="1" applyBorder="1" applyAlignment="1">
      <alignment horizontal="center" vertical="center" wrapText="1"/>
    </xf>
    <xf numFmtId="164" fontId="33" fillId="0" borderId="0" xfId="1" applyNumberFormat="1" applyFont="1"/>
    <xf numFmtId="165" fontId="14" fillId="0" borderId="43" xfId="1" applyNumberFormat="1" applyFont="1" applyBorder="1" applyAlignment="1">
      <alignment horizontal="center" vertical="top" wrapText="1"/>
    </xf>
    <xf numFmtId="165" fontId="14" fillId="3" borderId="38" xfId="1" applyNumberFormat="1" applyFont="1" applyFill="1" applyBorder="1" applyAlignment="1">
      <alignment horizontal="center" vertical="top" wrapText="1"/>
    </xf>
    <xf numFmtId="164" fontId="14" fillId="0" borderId="22" xfId="1" applyNumberFormat="1" applyFont="1" applyBorder="1" applyAlignment="1">
      <alignment horizontal="center" vertical="top" wrapText="1"/>
    </xf>
    <xf numFmtId="164" fontId="18" fillId="0" borderId="8" xfId="1" applyNumberFormat="1" applyFont="1" applyBorder="1" applyAlignment="1">
      <alignment horizontal="center" vertical="top" wrapText="1"/>
    </xf>
    <xf numFmtId="164" fontId="18" fillId="0" borderId="9" xfId="1" applyNumberFormat="1" applyFont="1" applyBorder="1" applyAlignment="1">
      <alignment horizontal="center" vertical="top" wrapText="1"/>
    </xf>
    <xf numFmtId="165" fontId="14" fillId="0" borderId="44" xfId="1" applyNumberFormat="1" applyFont="1" applyBorder="1" applyAlignment="1">
      <alignment horizontal="center" vertical="top" wrapText="1"/>
    </xf>
    <xf numFmtId="164" fontId="0" fillId="0" borderId="38" xfId="0" applyNumberFormat="1" applyBorder="1" applyAlignment="1">
      <alignment horizontal="center"/>
    </xf>
    <xf numFmtId="164" fontId="14" fillId="0" borderId="24" xfId="1" applyNumberFormat="1" applyFont="1" applyBorder="1" applyAlignment="1">
      <alignment horizontal="center" vertical="top" wrapText="1"/>
    </xf>
    <xf numFmtId="164" fontId="18" fillId="0" borderId="11" xfId="1" applyNumberFormat="1" applyFont="1" applyBorder="1" applyAlignment="1">
      <alignment horizontal="center" vertical="top" wrapText="1"/>
    </xf>
    <xf numFmtId="164" fontId="18" fillId="0" borderId="12" xfId="1" applyNumberFormat="1" applyFont="1" applyBorder="1" applyAlignment="1">
      <alignment horizontal="center" vertical="top" wrapText="1"/>
    </xf>
    <xf numFmtId="1" fontId="1" fillId="0" borderId="0" xfId="1" applyNumberFormat="1"/>
    <xf numFmtId="165" fontId="1" fillId="0" borderId="0" xfId="1" applyNumberFormat="1"/>
    <xf numFmtId="165" fontId="1" fillId="0" borderId="0" xfId="1" applyNumberFormat="1" applyAlignment="1">
      <alignment horizontal="right"/>
    </xf>
    <xf numFmtId="164" fontId="2" fillId="0" borderId="0" xfId="1" applyNumberFormat="1" applyFont="1" applyAlignment="1">
      <alignment horizontal="center"/>
    </xf>
    <xf numFmtId="0" fontId="7" fillId="0" borderId="0" xfId="1" applyFont="1"/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34" fillId="0" borderId="0" xfId="1" applyNumberFormat="1" applyFont="1"/>
    <xf numFmtId="164" fontId="2" fillId="0" borderId="0" xfId="1" applyNumberFormat="1" applyFont="1"/>
    <xf numFmtId="0" fontId="0" fillId="0" borderId="0" xfId="0" applyBorder="1"/>
    <xf numFmtId="0" fontId="4" fillId="0" borderId="0" xfId="0" applyFont="1"/>
    <xf numFmtId="0" fontId="0" fillId="0" borderId="0" xfId="0" applyAlignment="1">
      <alignment horizontal="center"/>
    </xf>
    <xf numFmtId="164" fontId="4" fillId="0" borderId="0" xfId="0" applyNumberFormat="1" applyFont="1"/>
    <xf numFmtId="0" fontId="4" fillId="0" borderId="0" xfId="0" applyFont="1" applyBorder="1"/>
    <xf numFmtId="0" fontId="38" fillId="0" borderId="0" xfId="0" applyFont="1" applyAlignment="1"/>
    <xf numFmtId="164" fontId="39" fillId="0" borderId="0" xfId="0" applyNumberFormat="1" applyFont="1"/>
    <xf numFmtId="0" fontId="39" fillId="0" borderId="0" xfId="0" applyFont="1"/>
    <xf numFmtId="166" fontId="4" fillId="0" borderId="0" xfId="0" applyNumberFormat="1" applyFont="1" applyAlignment="1">
      <alignment horizontal="center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40" fillId="0" borderId="0" xfId="0" applyFont="1" applyAlignment="1">
      <alignment horizontal="right" vertical="center"/>
    </xf>
    <xf numFmtId="0" fontId="40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41" fillId="5" borderId="0" xfId="0" applyFont="1" applyFill="1" applyBorder="1" applyAlignment="1">
      <alignment horizontal="center" vertical="center"/>
    </xf>
    <xf numFmtId="0" fontId="42" fillId="0" borderId="0" xfId="0" applyFont="1" applyAlignment="1"/>
    <xf numFmtId="0" fontId="42" fillId="0" borderId="0" xfId="0" applyFont="1" applyAlignment="1">
      <alignment horizontal="left"/>
    </xf>
    <xf numFmtId="0" fontId="14" fillId="0" borderId="38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/>
    </xf>
    <xf numFmtId="0" fontId="43" fillId="0" borderId="38" xfId="0" applyFont="1" applyBorder="1" applyAlignment="1">
      <alignment horizontal="center" vertical="center"/>
    </xf>
    <xf numFmtId="0" fontId="43" fillId="0" borderId="38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5" fillId="0" borderId="38" xfId="0" applyFont="1" applyBorder="1" applyAlignment="1">
      <alignment horizontal="left" vertical="center" wrapText="1"/>
    </xf>
    <xf numFmtId="0" fontId="15" fillId="0" borderId="38" xfId="0" applyFont="1" applyBorder="1" applyAlignment="1">
      <alignment horizontal="center" vertical="center" wrapText="1"/>
    </xf>
    <xf numFmtId="164" fontId="13" fillId="0" borderId="38" xfId="0" applyNumberFormat="1" applyFont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164" fontId="13" fillId="0" borderId="38" xfId="0" applyNumberFormat="1" applyFont="1" applyFill="1" applyBorder="1" applyAlignment="1">
      <alignment horizontal="center" vertical="center" wrapText="1"/>
    </xf>
    <xf numFmtId="164" fontId="44" fillId="0" borderId="38" xfId="0" applyNumberFormat="1" applyFont="1" applyBorder="1" applyAlignment="1">
      <alignment horizontal="center" vertical="center"/>
    </xf>
    <xf numFmtId="164" fontId="45" fillId="0" borderId="0" xfId="0" applyNumberFormat="1" applyFont="1" applyFill="1" applyAlignment="1">
      <alignment horizontal="center"/>
    </xf>
    <xf numFmtId="164" fontId="44" fillId="0" borderId="0" xfId="0" applyNumberFormat="1" applyFont="1" applyFill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4" fillId="0" borderId="38" xfId="0" applyFont="1" applyBorder="1" applyAlignment="1">
      <alignment horizontal="left" vertical="center" wrapText="1"/>
    </xf>
    <xf numFmtId="164" fontId="14" fillId="0" borderId="38" xfId="0" applyNumberFormat="1" applyFont="1" applyBorder="1" applyAlignment="1">
      <alignment horizontal="center" vertical="center" wrapText="1"/>
    </xf>
    <xf numFmtId="164" fontId="46" fillId="0" borderId="38" xfId="0" applyNumberFormat="1" applyFont="1" applyBorder="1" applyAlignment="1">
      <alignment horizontal="center" vertical="center"/>
    </xf>
    <xf numFmtId="164" fontId="47" fillId="0" borderId="38" xfId="0" applyNumberFormat="1" applyFont="1" applyBorder="1" applyAlignment="1">
      <alignment horizontal="center" vertical="center"/>
    </xf>
    <xf numFmtId="167" fontId="0" fillId="0" borderId="0" xfId="0" applyNumberFormat="1"/>
    <xf numFmtId="2" fontId="14" fillId="0" borderId="38" xfId="0" applyNumberFormat="1" applyFont="1" applyBorder="1" applyAlignment="1">
      <alignment horizontal="center" vertical="center" wrapText="1"/>
    </xf>
    <xf numFmtId="2" fontId="15" fillId="0" borderId="38" xfId="0" applyNumberFormat="1" applyFont="1" applyBorder="1" applyAlignment="1">
      <alignment horizontal="center" vertical="center" wrapText="1"/>
    </xf>
    <xf numFmtId="2" fontId="45" fillId="0" borderId="0" xfId="0" applyNumberFormat="1" applyFont="1" applyFill="1" applyAlignment="1">
      <alignment horizontal="center"/>
    </xf>
    <xf numFmtId="2" fontId="0" fillId="0" borderId="0" xfId="0" applyNumberFormat="1"/>
    <xf numFmtId="0" fontId="0" fillId="0" borderId="0" xfId="0" applyFill="1"/>
    <xf numFmtId="0" fontId="15" fillId="0" borderId="38" xfId="0" applyFont="1" applyFill="1" applyBorder="1" applyAlignment="1">
      <alignment horizontal="left" vertical="center" wrapText="1"/>
    </xf>
    <xf numFmtId="0" fontId="15" fillId="0" borderId="38" xfId="0" applyFont="1" applyFill="1" applyBorder="1" applyAlignment="1">
      <alignment horizontal="center" vertical="center" wrapText="1"/>
    </xf>
    <xf numFmtId="164" fontId="15" fillId="0" borderId="38" xfId="0" applyNumberFormat="1" applyFont="1" applyFill="1" applyBorder="1" applyAlignment="1">
      <alignment horizontal="center" vertical="center" wrapText="1"/>
    </xf>
    <xf numFmtId="164" fontId="48" fillId="0" borderId="38" xfId="0" applyNumberFormat="1" applyFont="1" applyFill="1" applyBorder="1" applyAlignment="1">
      <alignment horizontal="center" vertical="center"/>
    </xf>
    <xf numFmtId="164" fontId="49" fillId="0" borderId="3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4" fontId="50" fillId="0" borderId="0" xfId="0" applyNumberFormat="1" applyFont="1" applyFill="1"/>
    <xf numFmtId="164" fontId="0" fillId="0" borderId="0" xfId="0" applyNumberFormat="1" applyFill="1" applyAlignment="1">
      <alignment horizontal="center"/>
    </xf>
    <xf numFmtId="0" fontId="51" fillId="0" borderId="38" xfId="0" applyFont="1" applyBorder="1" applyAlignment="1">
      <alignment horizontal="left" vertical="center"/>
    </xf>
    <xf numFmtId="0" fontId="51" fillId="0" borderId="38" xfId="0" applyFont="1" applyBorder="1" applyAlignment="1">
      <alignment horizontal="center" vertical="center" wrapText="1"/>
    </xf>
    <xf numFmtId="164" fontId="51" fillId="0" borderId="38" xfId="0" applyNumberFormat="1" applyFont="1" applyBorder="1" applyAlignment="1">
      <alignment horizontal="center" vertical="center" wrapText="1"/>
    </xf>
    <xf numFmtId="1" fontId="51" fillId="0" borderId="38" xfId="0" applyNumberFormat="1" applyFont="1" applyBorder="1" applyAlignment="1">
      <alignment horizontal="center" vertical="center" wrapText="1"/>
    </xf>
    <xf numFmtId="1" fontId="13" fillId="0" borderId="38" xfId="0" applyNumberFormat="1" applyFont="1" applyBorder="1" applyAlignment="1">
      <alignment horizontal="center" vertical="center" wrapText="1"/>
    </xf>
    <xf numFmtId="164" fontId="52" fillId="0" borderId="38" xfId="0" applyNumberFormat="1" applyFont="1" applyBorder="1" applyAlignment="1">
      <alignment horizontal="center" vertical="center"/>
    </xf>
    <xf numFmtId="164" fontId="53" fillId="0" borderId="38" xfId="0" applyNumberFormat="1" applyFont="1" applyBorder="1" applyAlignment="1">
      <alignment horizontal="center" vertical="center"/>
    </xf>
    <xf numFmtId="164" fontId="5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2" fontId="14" fillId="0" borderId="38" xfId="0" applyNumberFormat="1" applyFont="1" applyBorder="1" applyAlignment="1">
      <alignment horizontal="center" vertical="center"/>
    </xf>
    <xf numFmtId="2" fontId="15" fillId="0" borderId="38" xfId="0" applyNumberFormat="1" applyFont="1" applyBorder="1" applyAlignment="1">
      <alignment horizontal="center" vertical="center"/>
    </xf>
    <xf numFmtId="1" fontId="14" fillId="0" borderId="38" xfId="0" applyNumberFormat="1" applyFont="1" applyBorder="1" applyAlignment="1">
      <alignment horizontal="center" vertical="center"/>
    </xf>
    <xf numFmtId="1" fontId="15" fillId="0" borderId="38" xfId="0" applyNumberFormat="1" applyFont="1" applyBorder="1" applyAlignment="1">
      <alignment horizontal="center" vertical="center"/>
    </xf>
    <xf numFmtId="2" fontId="47" fillId="0" borderId="38" xfId="0" applyNumberFormat="1" applyFont="1" applyBorder="1" applyAlignment="1">
      <alignment horizontal="center" vertical="center"/>
    </xf>
    <xf numFmtId="2" fontId="49" fillId="0" borderId="38" xfId="0" applyNumberFormat="1" applyFont="1" applyBorder="1" applyAlignment="1">
      <alignment horizontal="center" vertical="center"/>
    </xf>
    <xf numFmtId="0" fontId="15" fillId="0" borderId="38" xfId="0" applyFont="1" applyBorder="1" applyAlignment="1">
      <alignment horizontal="left" vertical="center"/>
    </xf>
    <xf numFmtId="164" fontId="55" fillId="0" borderId="38" xfId="0" applyNumberFormat="1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1" fontId="27" fillId="0" borderId="38" xfId="0" applyNumberFormat="1" applyFont="1" applyBorder="1" applyAlignment="1">
      <alignment horizontal="center" vertical="center" wrapText="1"/>
    </xf>
    <xf numFmtId="1" fontId="55" fillId="0" borderId="38" xfId="0" applyNumberFormat="1" applyFont="1" applyBorder="1" applyAlignment="1">
      <alignment horizontal="center" vertical="center" wrapText="1"/>
    </xf>
    <xf numFmtId="164" fontId="56" fillId="0" borderId="0" xfId="0" applyNumberFormat="1" applyFont="1" applyAlignment="1">
      <alignment horizontal="center" vertical="center"/>
    </xf>
    <xf numFmtId="0" fontId="13" fillId="0" borderId="38" xfId="0" applyFont="1" applyBorder="1" applyAlignment="1">
      <alignment horizontal="center" vertical="center" wrapText="1"/>
    </xf>
    <xf numFmtId="164" fontId="57" fillId="0" borderId="38" xfId="0" applyNumberFormat="1" applyFont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center"/>
    </xf>
    <xf numFmtId="164" fontId="58" fillId="0" borderId="0" xfId="0" applyNumberFormat="1" applyFont="1" applyFill="1" applyAlignment="1">
      <alignment horizontal="center"/>
    </xf>
    <xf numFmtId="164" fontId="59" fillId="0" borderId="0" xfId="0" applyNumberFormat="1" applyFont="1"/>
    <xf numFmtId="0" fontId="60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0" fontId="15" fillId="0" borderId="45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164" fontId="25" fillId="0" borderId="38" xfId="0" applyNumberFormat="1" applyFont="1" applyBorder="1" applyAlignment="1">
      <alignment horizontal="center" vertical="center" wrapText="1"/>
    </xf>
    <xf numFmtId="164" fontId="15" fillId="0" borderId="38" xfId="0" applyNumberFormat="1" applyFont="1" applyBorder="1" applyAlignment="1">
      <alignment horizontal="center" vertical="center" wrapText="1"/>
    </xf>
    <xf numFmtId="164" fontId="48" fillId="0" borderId="38" xfId="0" applyNumberFormat="1" applyFont="1" applyBorder="1" applyAlignment="1">
      <alignment horizontal="center" vertical="center"/>
    </xf>
    <xf numFmtId="164" fontId="61" fillId="0" borderId="38" xfId="0" applyNumberFormat="1" applyFont="1" applyBorder="1" applyAlignment="1">
      <alignment horizontal="center" vertical="center"/>
    </xf>
    <xf numFmtId="2" fontId="3" fillId="0" borderId="0" xfId="0" applyNumberFormat="1" applyFont="1" applyAlignment="1"/>
    <xf numFmtId="167" fontId="3" fillId="0" borderId="0" xfId="0" applyNumberFormat="1" applyFont="1" applyAlignment="1"/>
    <xf numFmtId="0" fontId="13" fillId="0" borderId="38" xfId="0" applyFont="1" applyBorder="1" applyAlignment="1">
      <alignment vertical="center"/>
    </xf>
    <xf numFmtId="164" fontId="44" fillId="3" borderId="38" xfId="0" applyNumberFormat="1" applyFont="1" applyFill="1" applyBorder="1" applyAlignment="1">
      <alignment horizontal="center" vertical="center"/>
    </xf>
    <xf numFmtId="164" fontId="39" fillId="6" borderId="0" xfId="0" applyNumberFormat="1" applyFont="1" applyFill="1" applyAlignment="1">
      <alignment horizontal="center"/>
    </xf>
    <xf numFmtId="0" fontId="62" fillId="0" borderId="45" xfId="0" applyFont="1" applyBorder="1" applyAlignment="1">
      <alignment horizontal="left" vertical="center"/>
    </xf>
    <xf numFmtId="0" fontId="62" fillId="0" borderId="46" xfId="0" applyFont="1" applyBorder="1" applyAlignment="1">
      <alignment horizontal="left" vertical="center"/>
    </xf>
    <xf numFmtId="164" fontId="44" fillId="0" borderId="47" xfId="0" applyNumberFormat="1" applyFont="1" applyFill="1" applyBorder="1" applyAlignment="1">
      <alignment horizontal="center" vertical="center"/>
    </xf>
    <xf numFmtId="164" fontId="39" fillId="0" borderId="0" xfId="0" applyNumberFormat="1" applyFont="1" applyFill="1" applyAlignment="1">
      <alignment horizontal="center"/>
    </xf>
    <xf numFmtId="164" fontId="39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7" fontId="3" fillId="0" borderId="0" xfId="0" applyNumberFormat="1" applyFont="1"/>
    <xf numFmtId="164" fontId="0" fillId="0" borderId="0" xfId="0" applyNumberFormat="1" applyFont="1" applyAlignment="1">
      <alignment horizontal="center"/>
    </xf>
    <xf numFmtId="0" fontId="13" fillId="0" borderId="38" xfId="0" applyFont="1" applyBorder="1" applyAlignment="1">
      <alignment horizontal="left" vertical="center"/>
    </xf>
    <xf numFmtId="164" fontId="51" fillId="0" borderId="38" xfId="0" applyNumberFormat="1" applyFont="1" applyFill="1" applyBorder="1" applyAlignment="1">
      <alignment horizontal="center" vertical="center" wrapText="1"/>
    </xf>
    <xf numFmtId="0" fontId="51" fillId="0" borderId="38" xfId="0" applyFont="1" applyFill="1" applyBorder="1" applyAlignment="1">
      <alignment horizontal="center" vertical="center" wrapText="1"/>
    </xf>
    <xf numFmtId="164" fontId="39" fillId="0" borderId="38" xfId="0" applyNumberFormat="1" applyFont="1" applyFill="1" applyBorder="1" applyAlignment="1">
      <alignment horizontal="center" vertical="center"/>
    </xf>
    <xf numFmtId="0" fontId="39" fillId="0" borderId="38" xfId="0" applyFont="1" applyFill="1" applyBorder="1" applyAlignment="1">
      <alignment horizontal="center" vertical="center"/>
    </xf>
    <xf numFmtId="0" fontId="3" fillId="0" borderId="0" xfId="0" applyFont="1" applyFill="1"/>
    <xf numFmtId="0" fontId="13" fillId="0" borderId="38" xfId="0" applyFont="1" applyFill="1" applyBorder="1" applyAlignment="1">
      <alignment horizontal="left" vertical="center"/>
    </xf>
    <xf numFmtId="0" fontId="44" fillId="0" borderId="38" xfId="0" applyFont="1" applyFill="1" applyBorder="1" applyAlignment="1">
      <alignment horizontal="center" vertical="center"/>
    </xf>
    <xf numFmtId="164" fontId="44" fillId="0" borderId="38" xfId="0" applyNumberFormat="1" applyFont="1" applyFill="1" applyBorder="1" applyAlignment="1">
      <alignment horizontal="center" vertical="center"/>
    </xf>
    <xf numFmtId="164" fontId="44" fillId="0" borderId="0" xfId="0" applyNumberFormat="1" applyFont="1" applyFill="1" applyAlignment="1">
      <alignment horizontal="center" vertical="center"/>
    </xf>
    <xf numFmtId="164" fontId="56" fillId="0" borderId="0" xfId="0" applyNumberFormat="1" applyFont="1" applyFill="1"/>
    <xf numFmtId="164" fontId="63" fillId="0" borderId="0" xfId="0" applyNumberFormat="1" applyFont="1" applyFill="1" applyAlignment="1">
      <alignment horizontal="center" vertical="center"/>
    </xf>
    <xf numFmtId="0" fontId="6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164" fontId="0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/>
    <xf numFmtId="0" fontId="23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 wrapText="1"/>
    </xf>
    <xf numFmtId="164" fontId="34" fillId="0" borderId="0" xfId="0" applyNumberFormat="1" applyFont="1" applyFill="1" applyBorder="1" applyAlignment="1">
      <alignment horizontal="center" vertical="center" wrapText="1"/>
    </xf>
    <xf numFmtId="0" fontId="64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/>
    </xf>
    <xf numFmtId="164" fontId="65" fillId="0" borderId="0" xfId="0" applyNumberFormat="1" applyFont="1" applyFill="1" applyBorder="1" applyAlignment="1">
      <alignment horizontal="center" vertical="center"/>
    </xf>
    <xf numFmtId="164" fontId="65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66" fillId="0" borderId="0" xfId="0" applyFont="1" applyAlignment="1"/>
    <xf numFmtId="164" fontId="67" fillId="0" borderId="0" xfId="0" applyNumberFormat="1" applyFont="1" applyBorder="1" applyAlignment="1">
      <alignment horizontal="center"/>
    </xf>
    <xf numFmtId="164" fontId="68" fillId="0" borderId="0" xfId="0" applyNumberFormat="1" applyFont="1" applyBorder="1" applyAlignment="1">
      <alignment horizontal="center"/>
    </xf>
    <xf numFmtId="0" fontId="66" fillId="0" borderId="0" xfId="0" applyFont="1"/>
    <xf numFmtId="164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164" fontId="48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164" fontId="59" fillId="0" borderId="0" xfId="0" applyNumberFormat="1" applyFont="1" applyFill="1"/>
    <xf numFmtId="0" fontId="56" fillId="0" borderId="0" xfId="0" applyFont="1" applyFill="1"/>
    <xf numFmtId="0" fontId="51" fillId="0" borderId="0" xfId="0" applyFont="1" applyAlignment="1">
      <alignment horizontal="left" vertical="center"/>
    </xf>
    <xf numFmtId="0" fontId="39" fillId="0" borderId="0" xfId="0" applyFont="1" applyAlignment="1"/>
    <xf numFmtId="0" fontId="69" fillId="0" borderId="0" xfId="0" applyFont="1" applyAlignment="1"/>
    <xf numFmtId="0" fontId="5" fillId="0" borderId="0" xfId="0" applyFont="1" applyFill="1" applyBorder="1" applyAlignment="1">
      <alignment vertical="center" wrapText="1"/>
    </xf>
    <xf numFmtId="0" fontId="56" fillId="0" borderId="0" xfId="0" applyFont="1"/>
    <xf numFmtId="0" fontId="56" fillId="0" borderId="0" xfId="0" applyFont="1" applyAlignment="1">
      <alignment horizontal="center"/>
    </xf>
    <xf numFmtId="167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right" vertical="center"/>
    </xf>
    <xf numFmtId="167" fontId="0" fillId="0" borderId="0" xfId="0" applyNumberFormat="1" applyAlignment="1"/>
    <xf numFmtId="2" fontId="0" fillId="0" borderId="0" xfId="0" applyNumberFormat="1" applyAlignment="1"/>
    <xf numFmtId="164" fontId="76" fillId="0" borderId="0" xfId="0" applyNumberFormat="1" applyFont="1" applyBorder="1" applyAlignment="1">
      <alignment horizontal="center"/>
    </xf>
    <xf numFmtId="0" fontId="68" fillId="0" borderId="0" xfId="0" applyFont="1" applyBorder="1" applyAlignment="1">
      <alignment horizontal="center"/>
    </xf>
    <xf numFmtId="2" fontId="82" fillId="0" borderId="0" xfId="0" applyNumberFormat="1" applyFont="1" applyBorder="1" applyAlignment="1">
      <alignment horizontal="center"/>
    </xf>
    <xf numFmtId="167" fontId="81" fillId="0" borderId="0" xfId="0" applyNumberFormat="1" applyFont="1" applyBorder="1" applyAlignment="1">
      <alignment horizontal="center"/>
    </xf>
    <xf numFmtId="0" fontId="83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164" fontId="78" fillId="0" borderId="0" xfId="0" applyNumberFormat="1" applyFont="1" applyBorder="1" applyAlignment="1">
      <alignment horizontal="center"/>
    </xf>
    <xf numFmtId="164" fontId="78" fillId="0" borderId="0" xfId="0" applyNumberFormat="1" applyFont="1" applyBorder="1" applyAlignment="1"/>
    <xf numFmtId="164" fontId="86" fillId="0" borderId="0" xfId="0" applyNumberFormat="1" applyFont="1" applyBorder="1" applyAlignment="1">
      <alignment horizontal="center"/>
    </xf>
    <xf numFmtId="164" fontId="78" fillId="0" borderId="0" xfId="0" applyNumberFormat="1" applyFont="1" applyBorder="1" applyAlignment="1">
      <alignment horizontal="right"/>
    </xf>
    <xf numFmtId="0" fontId="78" fillId="0" borderId="0" xfId="0" applyFont="1" applyAlignment="1">
      <alignment horizontal="center"/>
    </xf>
    <xf numFmtId="164" fontId="48" fillId="0" borderId="0" xfId="0" applyNumberFormat="1" applyFont="1" applyBorder="1" applyAlignment="1">
      <alignment horizontal="left"/>
    </xf>
    <xf numFmtId="0" fontId="15" fillId="0" borderId="0" xfId="0" applyFont="1" applyFill="1" applyBorder="1" applyAlignment="1">
      <alignment horizontal="center" vertical="center"/>
    </xf>
    <xf numFmtId="0" fontId="48" fillId="0" borderId="0" xfId="0" applyFont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167" fontId="94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right"/>
    </xf>
    <xf numFmtId="167" fontId="69" fillId="0" borderId="0" xfId="0" applyNumberFormat="1" applyFont="1" applyFill="1" applyAlignment="1">
      <alignment horizontal="right"/>
    </xf>
    <xf numFmtId="0" fontId="69" fillId="0" borderId="0" xfId="0" applyFont="1" applyFill="1" applyAlignment="1">
      <alignment horizontal="center"/>
    </xf>
    <xf numFmtId="167" fontId="0" fillId="0" borderId="0" xfId="0" applyNumberFormat="1" applyFill="1" applyAlignment="1">
      <alignment horizontal="right" vertical="center"/>
    </xf>
    <xf numFmtId="167" fontId="69" fillId="0" borderId="0" xfId="0" applyNumberFormat="1" applyFont="1" applyFill="1" applyAlignment="1">
      <alignment horizontal="center"/>
    </xf>
    <xf numFmtId="167" fontId="0" fillId="0" borderId="0" xfId="0" applyNumberFormat="1" applyFill="1" applyAlignment="1">
      <alignment horizontal="right"/>
    </xf>
    <xf numFmtId="167" fontId="96" fillId="0" borderId="0" xfId="0" applyNumberFormat="1" applyFont="1" applyFill="1" applyAlignment="1">
      <alignment horizontal="right"/>
    </xf>
    <xf numFmtId="2" fontId="0" fillId="0" borderId="0" xfId="0" applyNumberFormat="1" applyFill="1"/>
    <xf numFmtId="167" fontId="94" fillId="0" borderId="0" xfId="0" applyNumberFormat="1" applyFont="1" applyFill="1" applyAlignment="1">
      <alignment horizontal="center" vertical="center"/>
    </xf>
    <xf numFmtId="167" fontId="47" fillId="0" borderId="0" xfId="0" applyNumberFormat="1" applyFont="1" applyFill="1" applyAlignment="1">
      <alignment horizontal="center" vertical="center"/>
    </xf>
    <xf numFmtId="0" fontId="69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67" fontId="0" fillId="0" borderId="0" xfId="0" applyNumberFormat="1" applyFill="1" applyBorder="1" applyAlignment="1">
      <alignment horizontal="right" vertical="center"/>
    </xf>
    <xf numFmtId="0" fontId="104" fillId="0" borderId="0" xfId="0" applyFont="1" applyFill="1" applyAlignment="1">
      <alignment horizontal="center"/>
    </xf>
    <xf numFmtId="167" fontId="94" fillId="0" borderId="0" xfId="0" applyNumberFormat="1" applyFont="1" applyFill="1" applyAlignment="1">
      <alignment horizontal="left"/>
    </xf>
    <xf numFmtId="167" fontId="48" fillId="0" borderId="0" xfId="0" applyNumberFormat="1" applyFont="1" applyFill="1"/>
    <xf numFmtId="0" fontId="48" fillId="0" borderId="0" xfId="0" applyFont="1" applyFill="1" applyAlignment="1">
      <alignment horizontal="right"/>
    </xf>
    <xf numFmtId="167" fontId="48" fillId="0" borderId="0" xfId="0" applyNumberFormat="1" applyFont="1" applyFill="1" applyAlignment="1">
      <alignment horizontal="right"/>
    </xf>
    <xf numFmtId="0" fontId="104" fillId="0" borderId="0" xfId="0" applyFont="1" applyFill="1"/>
    <xf numFmtId="167" fontId="0" fillId="0" borderId="0" xfId="0" applyNumberFormat="1" applyFill="1"/>
    <xf numFmtId="167" fontId="104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164" fontId="42" fillId="0" borderId="0" xfId="0" applyNumberFormat="1" applyFont="1" applyAlignment="1"/>
    <xf numFmtId="0" fontId="101" fillId="0" borderId="0" xfId="0" applyFont="1" applyAlignment="1">
      <alignment vertical="center" wrapText="1"/>
    </xf>
    <xf numFmtId="16" fontId="0" fillId="0" borderId="0" xfId="0" applyNumberFormat="1"/>
    <xf numFmtId="1" fontId="78" fillId="0" borderId="0" xfId="0" applyNumberFormat="1" applyFont="1" applyBorder="1" applyAlignment="1">
      <alignment horizontal="center"/>
    </xf>
    <xf numFmtId="16" fontId="0" fillId="0" borderId="0" xfId="0" applyNumberFormat="1" applyBorder="1"/>
    <xf numFmtId="164" fontId="48" fillId="0" borderId="0" xfId="0" applyNumberFormat="1" applyFont="1" applyBorder="1" applyAlignment="1">
      <alignment horizontal="right" vertical="center"/>
    </xf>
    <xf numFmtId="1" fontId="48" fillId="0" borderId="0" xfId="0" applyNumberFormat="1" applyFont="1" applyBorder="1" applyAlignment="1">
      <alignment horizontal="center"/>
    </xf>
    <xf numFmtId="0" fontId="3" fillId="0" borderId="0" xfId="0" applyFont="1" applyBorder="1"/>
    <xf numFmtId="167" fontId="113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8" fillId="0" borderId="0" xfId="0" applyFont="1" applyBorder="1" applyAlignment="1">
      <alignment horizontal="center" vertical="center" wrapText="1"/>
    </xf>
    <xf numFmtId="0" fontId="48" fillId="0" borderId="0" xfId="0" applyFont="1" applyBorder="1"/>
    <xf numFmtId="0" fontId="10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 vertical="center"/>
    </xf>
    <xf numFmtId="164" fontId="0" fillId="0" borderId="0" xfId="0" applyNumberFormat="1" applyBorder="1" applyAlignment="1">
      <alignment horizontal="center"/>
    </xf>
    <xf numFmtId="164" fontId="48" fillId="0" borderId="0" xfId="0" applyNumberFormat="1" applyFont="1" applyBorder="1" applyAlignment="1">
      <alignment horizontal="center"/>
    </xf>
    <xf numFmtId="0" fontId="76" fillId="0" borderId="0" xfId="0" applyFont="1" applyBorder="1" applyAlignment="1">
      <alignment horizontal="center"/>
    </xf>
    <xf numFmtId="164" fontId="48" fillId="0" borderId="0" xfId="0" applyNumberFormat="1" applyFont="1" applyFill="1" applyBorder="1" applyAlignment="1">
      <alignment horizontal="center"/>
    </xf>
    <xf numFmtId="164" fontId="90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left" vertical="center"/>
    </xf>
    <xf numFmtId="164" fontId="85" fillId="0" borderId="0" xfId="0" applyNumberFormat="1" applyFont="1" applyBorder="1" applyAlignment="1"/>
    <xf numFmtId="164" fontId="76" fillId="0" borderId="0" xfId="0" applyNumberFormat="1" applyFont="1" applyBorder="1" applyAlignment="1"/>
    <xf numFmtId="1" fontId="76" fillId="0" borderId="0" xfId="0" applyNumberFormat="1" applyFont="1" applyBorder="1" applyAlignment="1">
      <alignment horizontal="center"/>
    </xf>
    <xf numFmtId="167" fontId="76" fillId="0" borderId="0" xfId="0" applyNumberFormat="1" applyFont="1" applyBorder="1" applyAlignment="1"/>
    <xf numFmtId="1" fontId="76" fillId="0" borderId="0" xfId="0" applyNumberFormat="1" applyFont="1" applyBorder="1" applyAlignment="1">
      <alignment horizontal="center" vertical="center"/>
    </xf>
    <xf numFmtId="164" fontId="86" fillId="0" borderId="0" xfId="0" applyNumberFormat="1" applyFont="1" applyBorder="1" applyAlignment="1"/>
    <xf numFmtId="2" fontId="0" fillId="0" borderId="0" xfId="0" applyNumberFormat="1" applyBorder="1" applyAlignment="1">
      <alignment horizontal="center"/>
    </xf>
    <xf numFmtId="2" fontId="0" fillId="0" borderId="0" xfId="0" applyNumberFormat="1" applyBorder="1"/>
    <xf numFmtId="2" fontId="76" fillId="0" borderId="0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 vertical="center"/>
    </xf>
    <xf numFmtId="2" fontId="114" fillId="0" borderId="0" xfId="0" applyNumberFormat="1" applyFont="1" applyAlignment="1">
      <alignment horizontal="center"/>
    </xf>
    <xf numFmtId="2" fontId="115" fillId="0" borderId="0" xfId="0" applyNumberFormat="1" applyFont="1" applyBorder="1" applyAlignment="1">
      <alignment horizontal="center"/>
    </xf>
    <xf numFmtId="2" fontId="50" fillId="0" borderId="0" xfId="0" applyNumberFormat="1" applyFont="1" applyBorder="1"/>
    <xf numFmtId="2" fontId="113" fillId="0" borderId="0" xfId="0" applyNumberFormat="1" applyFont="1" applyBorder="1" applyAlignment="1">
      <alignment horizontal="center"/>
    </xf>
    <xf numFmtId="2" fontId="116" fillId="0" borderId="0" xfId="0" applyNumberFormat="1" applyFont="1" applyAlignment="1">
      <alignment horizontal="center"/>
    </xf>
    <xf numFmtId="0" fontId="14" fillId="0" borderId="0" xfId="0" applyFont="1" applyBorder="1" applyAlignment="1">
      <alignment horizontal="left" vertical="center" indent="2"/>
    </xf>
    <xf numFmtId="2" fontId="50" fillId="0" borderId="0" xfId="0" applyNumberFormat="1" applyFont="1" applyBorder="1" applyAlignment="1">
      <alignment horizontal="center"/>
    </xf>
    <xf numFmtId="2" fontId="76" fillId="0" borderId="0" xfId="0" applyNumberFormat="1" applyFont="1" applyAlignment="1">
      <alignment horizontal="center"/>
    </xf>
    <xf numFmtId="0" fontId="56" fillId="0" borderId="0" xfId="0" applyFont="1" applyBorder="1" applyAlignment="1">
      <alignment horizontal="left"/>
    </xf>
    <xf numFmtId="164" fontId="69" fillId="0" borderId="0" xfId="0" applyNumberFormat="1" applyFont="1" applyBorder="1" applyAlignment="1">
      <alignment horizontal="center"/>
    </xf>
    <xf numFmtId="1" fontId="69" fillId="0" borderId="0" xfId="0" applyNumberFormat="1" applyFont="1" applyBorder="1" applyAlignment="1">
      <alignment horizontal="center"/>
    </xf>
    <xf numFmtId="164" fontId="69" fillId="0" borderId="0" xfId="0" applyNumberFormat="1" applyFont="1" applyBorder="1"/>
    <xf numFmtId="1" fontId="69" fillId="0" borderId="0" xfId="0" applyNumberFormat="1" applyFont="1" applyBorder="1" applyAlignment="1">
      <alignment horizontal="center" vertical="center"/>
    </xf>
    <xf numFmtId="164" fontId="69" fillId="0" borderId="0" xfId="0" applyNumberFormat="1" applyFont="1" applyAlignment="1">
      <alignment horizontal="center"/>
    </xf>
    <xf numFmtId="164" fontId="104" fillId="0" borderId="0" xfId="0" applyNumberFormat="1" applyFont="1" applyAlignment="1">
      <alignment horizontal="center"/>
    </xf>
    <xf numFmtId="0" fontId="56" fillId="0" borderId="0" xfId="0" applyFont="1" applyBorder="1"/>
    <xf numFmtId="0" fontId="117" fillId="0" borderId="0" xfId="0" applyFont="1" applyBorder="1" applyAlignment="1"/>
    <xf numFmtId="164" fontId="78" fillId="0" borderId="0" xfId="0" applyNumberFormat="1" applyFont="1" applyBorder="1" applyAlignment="1">
      <alignment horizontal="left"/>
    </xf>
    <xf numFmtId="164" fontId="86" fillId="0" borderId="0" xfId="0" applyNumberFormat="1" applyFont="1" applyBorder="1" applyAlignment="1">
      <alignment horizontal="center" vertical="center"/>
    </xf>
    <xf numFmtId="1" fontId="48" fillId="0" borderId="0" xfId="0" applyNumberFormat="1" applyFont="1" applyBorder="1" applyAlignment="1">
      <alignment horizontal="center" vertical="center"/>
    </xf>
    <xf numFmtId="164" fontId="0" fillId="0" borderId="0" xfId="0" applyNumberFormat="1" applyBorder="1"/>
    <xf numFmtId="164" fontId="3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 vertical="center" indent="1"/>
    </xf>
    <xf numFmtId="167" fontId="0" fillId="0" borderId="0" xfId="0" applyNumberFormat="1" applyBorder="1" applyAlignment="1">
      <alignment horizontal="center"/>
    </xf>
    <xf numFmtId="2" fontId="81" fillId="0" borderId="0" xfId="0" applyNumberFormat="1" applyFont="1" applyAlignment="1">
      <alignment horizontal="center"/>
    </xf>
    <xf numFmtId="167" fontId="118" fillId="0" borderId="0" xfId="0" applyNumberFormat="1" applyFont="1" applyBorder="1" applyAlignment="1">
      <alignment horizontal="center"/>
    </xf>
    <xf numFmtId="1" fontId="114" fillId="0" borderId="0" xfId="0" applyNumberFormat="1" applyFont="1" applyBorder="1" applyAlignment="1">
      <alignment horizontal="center"/>
    </xf>
    <xf numFmtId="167" fontId="46" fillId="0" borderId="0" xfId="0" applyNumberFormat="1" applyFont="1" applyBorder="1" applyAlignment="1">
      <alignment horizontal="center"/>
    </xf>
    <xf numFmtId="167" fontId="50" fillId="0" borderId="0" xfId="0" applyNumberFormat="1" applyFont="1" applyBorder="1" applyAlignment="1">
      <alignment horizontal="center"/>
    </xf>
    <xf numFmtId="167" fontId="104" fillId="0" borderId="0" xfId="0" applyNumberFormat="1" applyFont="1" applyBorder="1" applyAlignment="1">
      <alignment horizontal="center"/>
    </xf>
    <xf numFmtId="167" fontId="103" fillId="0" borderId="0" xfId="0" applyNumberFormat="1" applyFont="1" applyBorder="1" applyAlignment="1">
      <alignment horizontal="center"/>
    </xf>
    <xf numFmtId="164" fontId="103" fillId="0" borderId="0" xfId="0" applyNumberFormat="1" applyFont="1" applyAlignment="1">
      <alignment horizontal="center"/>
    </xf>
    <xf numFmtId="2" fontId="103" fillId="0" borderId="0" xfId="0" applyNumberFormat="1" applyFont="1"/>
    <xf numFmtId="0" fontId="78" fillId="0" borderId="0" xfId="0" applyFont="1" applyBorder="1" applyAlignment="1">
      <alignment horizontal="center"/>
    </xf>
    <xf numFmtId="0" fontId="48" fillId="0" borderId="0" xfId="0" applyFont="1" applyBorder="1" applyAlignment="1">
      <alignment horizontal="center"/>
    </xf>
    <xf numFmtId="0" fontId="48" fillId="0" borderId="0" xfId="0" applyFont="1" applyAlignment="1">
      <alignment horizontal="center"/>
    </xf>
    <xf numFmtId="164" fontId="78" fillId="0" borderId="0" xfId="0" applyNumberFormat="1" applyFont="1" applyBorder="1" applyAlignment="1">
      <alignment horizontal="right" vertical="center"/>
    </xf>
    <xf numFmtId="0" fontId="78" fillId="0" borderId="0" xfId="0" applyFont="1" applyAlignment="1">
      <alignment horizontal="center" vertical="center"/>
    </xf>
    <xf numFmtId="1" fontId="78" fillId="0" borderId="0" xfId="0" applyNumberFormat="1" applyFont="1" applyBorder="1" applyAlignment="1">
      <alignment horizontal="left" vertical="center"/>
    </xf>
    <xf numFmtId="164" fontId="78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center" wrapText="1"/>
    </xf>
    <xf numFmtId="0" fontId="48" fillId="0" borderId="0" xfId="0" applyFont="1" applyBorder="1" applyAlignment="1">
      <alignment horizontal="center" wrapText="1"/>
    </xf>
    <xf numFmtId="0" fontId="48" fillId="0" borderId="0" xfId="0" applyFont="1" applyBorder="1" applyAlignment="1">
      <alignment horizontal="left"/>
    </xf>
    <xf numFmtId="164" fontId="86" fillId="0" borderId="0" xfId="0" applyNumberFormat="1" applyFont="1" applyBorder="1"/>
    <xf numFmtId="164" fontId="119" fillId="0" borderId="0" xfId="0" applyNumberFormat="1" applyFont="1" applyBorder="1"/>
    <xf numFmtId="164" fontId="119" fillId="0" borderId="0" xfId="0" applyNumberFormat="1" applyFont="1" applyBorder="1" applyAlignment="1">
      <alignment horizontal="center"/>
    </xf>
    <xf numFmtId="164" fontId="114" fillId="0" borderId="0" xfId="0" applyNumberFormat="1" applyFont="1" applyBorder="1" applyAlignment="1">
      <alignment horizontal="center"/>
    </xf>
    <xf numFmtId="164" fontId="120" fillId="0" borderId="0" xfId="0" applyNumberFormat="1" applyFont="1" applyBorder="1"/>
    <xf numFmtId="167" fontId="0" fillId="0" borderId="0" xfId="0" applyNumberFormat="1" applyBorder="1"/>
    <xf numFmtId="164" fontId="121" fillId="0" borderId="0" xfId="0" applyNumberFormat="1" applyFont="1" applyBorder="1"/>
    <xf numFmtId="164" fontId="116" fillId="0" borderId="0" xfId="0" applyNumberFormat="1" applyFont="1" applyBorder="1"/>
    <xf numFmtId="167" fontId="46" fillId="0" borderId="0" xfId="0" applyNumberFormat="1" applyFont="1" applyBorder="1"/>
    <xf numFmtId="167" fontId="81" fillId="0" borderId="0" xfId="0" applyNumberFormat="1" applyFont="1" applyBorder="1"/>
    <xf numFmtId="167" fontId="119" fillId="0" borderId="0" xfId="0" applyNumberFormat="1" applyFont="1" applyBorder="1"/>
    <xf numFmtId="0" fontId="76" fillId="0" borderId="0" xfId="0" applyFont="1" applyBorder="1"/>
    <xf numFmtId="167" fontId="81" fillId="0" borderId="0" xfId="0" applyNumberFormat="1" applyFont="1" applyFill="1" applyBorder="1" applyAlignment="1">
      <alignment horizontal="center"/>
    </xf>
    <xf numFmtId="167" fontId="81" fillId="0" borderId="0" xfId="0" applyNumberFormat="1" applyFont="1" applyFill="1" applyBorder="1"/>
    <xf numFmtId="167" fontId="100" fillId="0" borderId="0" xfId="0" applyNumberFormat="1" applyFont="1" applyBorder="1" applyAlignment="1">
      <alignment horizontal="left"/>
    </xf>
    <xf numFmtId="0" fontId="100" fillId="0" borderId="0" xfId="0" applyFont="1" applyBorder="1" applyAlignment="1">
      <alignment horizontal="left"/>
    </xf>
    <xf numFmtId="0" fontId="50" fillId="0" borderId="0" xfId="0" applyFont="1" applyBorder="1"/>
    <xf numFmtId="167" fontId="86" fillId="0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167" fontId="15" fillId="0" borderId="0" xfId="0" applyNumberFormat="1" applyFont="1" applyBorder="1" applyAlignment="1">
      <alignment horizontal="center" vertical="center"/>
    </xf>
    <xf numFmtId="167" fontId="19" fillId="0" borderId="0" xfId="0" applyNumberFormat="1" applyFont="1" applyBorder="1" applyAlignment="1">
      <alignment horizontal="center" vertical="center"/>
    </xf>
    <xf numFmtId="167" fontId="104" fillId="0" borderId="0" xfId="0" applyNumberFormat="1" applyFont="1" applyAlignment="1">
      <alignment horizontal="center"/>
    </xf>
    <xf numFmtId="0" fontId="39" fillId="0" borderId="0" xfId="0" applyFont="1" applyBorder="1"/>
    <xf numFmtId="0" fontId="51" fillId="0" borderId="0" xfId="0" applyFont="1"/>
    <xf numFmtId="0" fontId="122" fillId="0" borderId="0" xfId="0" applyFont="1" applyAlignment="1"/>
    <xf numFmtId="0" fontId="66" fillId="0" borderId="0" xfId="0" applyFont="1" applyAlignment="1">
      <alignment vertical="center"/>
    </xf>
    <xf numFmtId="0" fontId="18" fillId="0" borderId="0" xfId="0" applyFont="1"/>
    <xf numFmtId="0" fontId="123" fillId="0" borderId="0" xfId="0" applyFont="1" applyAlignment="1">
      <alignment horizontal="center"/>
    </xf>
    <xf numFmtId="164" fontId="18" fillId="0" borderId="0" xfId="0" applyNumberFormat="1" applyFont="1"/>
    <xf numFmtId="0" fontId="123" fillId="0" borderId="0" xfId="0" applyFont="1" applyAlignment="1">
      <alignment horizontal="center"/>
    </xf>
    <xf numFmtId="0" fontId="78" fillId="0" borderId="0" xfId="0" applyFont="1" applyAlignment="1">
      <alignment horizontal="center"/>
    </xf>
    <xf numFmtId="0" fontId="8" fillId="0" borderId="0" xfId="0" applyFont="1" applyAlignment="1"/>
    <xf numFmtId="164" fontId="8" fillId="0" borderId="0" xfId="0" applyNumberFormat="1" applyFont="1" applyAlignment="1"/>
    <xf numFmtId="166" fontId="7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4" fillId="0" borderId="0" xfId="0" applyFont="1" applyBorder="1" applyAlignment="1">
      <alignment horizontal="center" vertical="center"/>
    </xf>
    <xf numFmtId="0" fontId="14" fillId="4" borderId="0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center" vertical="center" wrapText="1"/>
    </xf>
    <xf numFmtId="167" fontId="51" fillId="0" borderId="0" xfId="0" applyNumberFormat="1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1" fontId="127" fillId="0" borderId="0" xfId="0" applyNumberFormat="1" applyFont="1" applyFill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167" fontId="128" fillId="0" borderId="0" xfId="0" applyNumberFormat="1" applyFont="1" applyBorder="1" applyAlignment="1">
      <alignment horizontal="center" vertical="center" wrapText="1"/>
    </xf>
    <xf numFmtId="167" fontId="1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129" fillId="0" borderId="0" xfId="0" applyFont="1" applyBorder="1" applyAlignment="1">
      <alignment horizontal="center" vertical="center" wrapText="1"/>
    </xf>
    <xf numFmtId="1" fontId="51" fillId="0" borderId="0" xfId="0" applyNumberFormat="1" applyFont="1" applyFill="1" applyAlignment="1">
      <alignment horizontal="center" vertical="center"/>
    </xf>
    <xf numFmtId="0" fontId="130" fillId="0" borderId="0" xfId="0" applyFont="1" applyAlignment="1">
      <alignment horizontal="center" vertical="center"/>
    </xf>
    <xf numFmtId="0" fontId="121" fillId="0" borderId="0" xfId="0" applyFont="1" applyBorder="1" applyAlignment="1">
      <alignment horizontal="center" vertical="center"/>
    </xf>
    <xf numFmtId="0" fontId="131" fillId="0" borderId="0" xfId="0" applyFont="1" applyBorder="1" applyAlignment="1">
      <alignment horizontal="center" vertical="center"/>
    </xf>
    <xf numFmtId="2" fontId="14" fillId="0" borderId="0" xfId="0" applyNumberFormat="1" applyFont="1" applyBorder="1" applyAlignment="1">
      <alignment horizontal="center" vertical="center" wrapText="1"/>
    </xf>
    <xf numFmtId="170" fontId="127" fillId="0" borderId="0" xfId="0" applyNumberFormat="1" applyFont="1" applyFill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167" fontId="14" fillId="0" borderId="0" xfId="0" applyNumberFormat="1" applyFont="1" applyBorder="1" applyAlignment="1">
      <alignment horizontal="center" vertical="center" wrapText="1"/>
    </xf>
    <xf numFmtId="167" fontId="76" fillId="0" borderId="0" xfId="0" applyNumberFormat="1" applyFont="1" applyBorder="1" applyAlignment="1">
      <alignment horizontal="center"/>
    </xf>
    <xf numFmtId="0" fontId="132" fillId="0" borderId="0" xfId="0" applyFont="1" applyBorder="1" applyAlignment="1">
      <alignment horizontal="center" vertical="center" wrapText="1"/>
    </xf>
    <xf numFmtId="0" fontId="133" fillId="0" borderId="0" xfId="0" applyFont="1" applyBorder="1" applyAlignment="1">
      <alignment horizontal="center" vertical="center"/>
    </xf>
    <xf numFmtId="0" fontId="134" fillId="0" borderId="0" xfId="0" applyFont="1" applyBorder="1" applyAlignment="1">
      <alignment horizontal="center" vertical="center"/>
    </xf>
    <xf numFmtId="0" fontId="135" fillId="0" borderId="0" xfId="0" applyFont="1" applyAlignment="1">
      <alignment horizontal="left" vertical="center" wrapText="1"/>
    </xf>
    <xf numFmtId="0" fontId="135" fillId="0" borderId="0" xfId="0" applyFont="1" applyAlignment="1">
      <alignment horizontal="center" vertical="center" wrapText="1"/>
    </xf>
    <xf numFmtId="164" fontId="135" fillId="0" borderId="0" xfId="0" applyNumberFormat="1" applyFont="1" applyAlignment="1">
      <alignment horizontal="left" vertical="center" wrapText="1"/>
    </xf>
    <xf numFmtId="0" fontId="51" fillId="0" borderId="0" xfId="0" applyFont="1" applyAlignment="1">
      <alignment horizontal="right" vertical="center"/>
    </xf>
    <xf numFmtId="164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left" vertical="center" wrapText="1"/>
    </xf>
    <xf numFmtId="0" fontId="51" fillId="0" borderId="0" xfId="0" applyFont="1" applyAlignment="1">
      <alignment horizontal="left" vertical="center"/>
    </xf>
    <xf numFmtId="2" fontId="51" fillId="0" borderId="0" xfId="0" applyNumberFormat="1" applyFont="1" applyBorder="1" applyAlignment="1">
      <alignment horizontal="center" vertical="center"/>
    </xf>
    <xf numFmtId="164" fontId="132" fillId="0" borderId="0" xfId="0" applyNumberFormat="1" applyFont="1" applyBorder="1" applyAlignment="1">
      <alignment horizontal="center" vertical="center"/>
    </xf>
    <xf numFmtId="1" fontId="14" fillId="0" borderId="0" xfId="0" applyNumberFormat="1" applyFont="1" applyBorder="1" applyAlignment="1">
      <alignment horizontal="center" vertical="center"/>
    </xf>
    <xf numFmtId="2" fontId="14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49" fontId="51" fillId="0" borderId="0" xfId="0" applyNumberFormat="1" applyFont="1" applyAlignment="1">
      <alignment horizontal="left" vertical="center"/>
    </xf>
    <xf numFmtId="167" fontId="136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167" fontId="22" fillId="0" borderId="0" xfId="0" applyNumberFormat="1" applyFont="1" applyBorder="1" applyAlignment="1">
      <alignment horizontal="center" vertical="center" wrapText="1"/>
    </xf>
    <xf numFmtId="167" fontId="137" fillId="0" borderId="0" xfId="0" applyNumberFormat="1" applyFont="1" applyBorder="1" applyAlignment="1">
      <alignment horizontal="center" vertical="center" wrapText="1"/>
    </xf>
    <xf numFmtId="167" fontId="94" fillId="0" borderId="0" xfId="0" applyNumberFormat="1" applyFont="1" applyBorder="1"/>
    <xf numFmtId="167" fontId="16" fillId="0" borderId="0" xfId="0" applyNumberFormat="1" applyFont="1" applyBorder="1" applyAlignment="1">
      <alignment horizontal="center" vertical="center" wrapText="1"/>
    </xf>
    <xf numFmtId="164" fontId="46" fillId="0" borderId="0" xfId="0" applyNumberFormat="1" applyFont="1" applyBorder="1"/>
    <xf numFmtId="164" fontId="51" fillId="0" borderId="0" xfId="0" applyNumberFormat="1" applyFont="1" applyAlignment="1">
      <alignment horizontal="left" vertical="center" wrapText="1"/>
    </xf>
    <xf numFmtId="0" fontId="51" fillId="0" borderId="0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/>
    </xf>
    <xf numFmtId="0" fontId="46" fillId="0" borderId="0" xfId="0" applyFont="1" applyBorder="1"/>
    <xf numFmtId="0" fontId="51" fillId="0" borderId="0" xfId="0" applyFont="1" applyAlignment="1">
      <alignment horizontal="right"/>
    </xf>
    <xf numFmtId="2" fontId="92" fillId="0" borderId="0" xfId="0" applyNumberFormat="1" applyFont="1" applyAlignment="1">
      <alignment horizontal="center"/>
    </xf>
    <xf numFmtId="0" fontId="51" fillId="0" borderId="0" xfId="0" applyFont="1" applyAlignment="1">
      <alignment vertical="center"/>
    </xf>
    <xf numFmtId="167" fontId="15" fillId="0" borderId="0" xfId="0" applyNumberFormat="1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167" fontId="47" fillId="0" borderId="0" xfId="0" applyNumberFormat="1" applyFont="1" applyBorder="1" applyAlignment="1">
      <alignment horizontal="center"/>
    </xf>
    <xf numFmtId="2" fontId="47" fillId="0" borderId="0" xfId="0" applyNumberFormat="1" applyFont="1" applyBorder="1" applyAlignment="1">
      <alignment horizontal="center"/>
    </xf>
    <xf numFmtId="0" fontId="126" fillId="0" borderId="0" xfId="0" applyFont="1" applyAlignment="1">
      <alignment horizontal="right" vertical="center"/>
    </xf>
    <xf numFmtId="2" fontId="92" fillId="0" borderId="0" xfId="0" applyNumberFormat="1" applyFont="1" applyBorder="1" applyAlignment="1">
      <alignment horizontal="center" vertical="center"/>
    </xf>
    <xf numFmtId="164" fontId="52" fillId="0" borderId="0" xfId="0" applyNumberFormat="1" applyFont="1" applyBorder="1" applyAlignment="1">
      <alignment horizontal="center"/>
    </xf>
    <xf numFmtId="164" fontId="51" fillId="0" borderId="0" xfId="0" applyNumberFormat="1" applyFont="1"/>
    <xf numFmtId="2" fontId="138" fillId="0" borderId="0" xfId="0" applyNumberFormat="1" applyFont="1" applyAlignment="1">
      <alignment horizontal="center" vertical="center" wrapText="1"/>
    </xf>
    <xf numFmtId="0" fontId="3" fillId="0" borderId="0" xfId="0" applyFont="1" applyFill="1" applyBorder="1"/>
    <xf numFmtId="0" fontId="68" fillId="0" borderId="0" xfId="0" applyFont="1" applyFill="1" applyBorder="1" applyAlignment="1">
      <alignment horizontal="center"/>
    </xf>
    <xf numFmtId="164" fontId="76" fillId="0" borderId="0" xfId="0" applyNumberFormat="1" applyFont="1" applyFill="1" applyBorder="1" applyAlignment="1">
      <alignment horizontal="center"/>
    </xf>
    <xf numFmtId="167" fontId="76" fillId="0" borderId="0" xfId="0" applyNumberFormat="1" applyFont="1" applyFill="1" applyBorder="1" applyAlignment="1">
      <alignment horizontal="center"/>
    </xf>
    <xf numFmtId="164" fontId="68" fillId="0" borderId="0" xfId="0" applyNumberFormat="1" applyFont="1" applyFill="1" applyBorder="1" applyAlignment="1">
      <alignment horizontal="center"/>
    </xf>
    <xf numFmtId="164" fontId="67" fillId="0" borderId="0" xfId="0" applyNumberFormat="1" applyFont="1" applyFill="1" applyBorder="1" applyAlignment="1">
      <alignment horizontal="center"/>
    </xf>
    <xf numFmtId="2" fontId="8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/>
    <xf numFmtId="0" fontId="66" fillId="0" borderId="0" xfId="0" applyFont="1" applyFill="1" applyBorder="1" applyAlignment="1"/>
    <xf numFmtId="164" fontId="66" fillId="0" borderId="0" xfId="0" applyNumberFormat="1" applyFont="1" applyFill="1" applyBorder="1" applyAlignment="1"/>
    <xf numFmtId="0" fontId="66" fillId="0" borderId="0" xfId="0" applyFont="1" applyFill="1" applyBorder="1"/>
    <xf numFmtId="0" fontId="5" fillId="0" borderId="0" xfId="0" applyFont="1" applyFill="1" applyBorder="1" applyAlignment="1"/>
    <xf numFmtId="0" fontId="14" fillId="0" borderId="0" xfId="0" applyFont="1" applyFill="1" applyAlignment="1">
      <alignment horizontal="right" vertical="center"/>
    </xf>
    <xf numFmtId="0" fontId="51" fillId="0" borderId="0" xfId="0" applyFont="1" applyFill="1" applyAlignment="1">
      <alignment horizontal="left" vertical="center"/>
    </xf>
    <xf numFmtId="0" fontId="51" fillId="0" borderId="0" xfId="0" applyFont="1" applyFill="1"/>
    <xf numFmtId="0" fontId="51" fillId="0" borderId="0" xfId="0" applyFont="1" applyFill="1" applyBorder="1" applyAlignment="1">
      <alignment horizontal="left"/>
    </xf>
    <xf numFmtId="164" fontId="51" fillId="0" borderId="0" xfId="0" applyNumberFormat="1" applyFont="1" applyFill="1" applyBorder="1" applyAlignment="1">
      <alignment horizontal="left"/>
    </xf>
    <xf numFmtId="0" fontId="66" fillId="0" borderId="0" xfId="0" applyFont="1" applyFill="1" applyBorder="1" applyAlignment="1">
      <alignment horizontal="left"/>
    </xf>
    <xf numFmtId="0" fontId="14" fillId="0" borderId="0" xfId="0" applyFont="1" applyAlignment="1">
      <alignment horizontal="right" vertical="center"/>
    </xf>
    <xf numFmtId="164" fontId="39" fillId="0" borderId="0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164" fontId="67" fillId="3" borderId="0" xfId="0" applyNumberFormat="1" applyFont="1" applyFill="1" applyBorder="1" applyAlignment="1">
      <alignment horizontal="center"/>
    </xf>
    <xf numFmtId="0" fontId="68" fillId="4" borderId="0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164" fontId="14" fillId="0" borderId="0" xfId="0" applyNumberFormat="1" applyFont="1"/>
    <xf numFmtId="0" fontId="129" fillId="0" borderId="0" xfId="0" applyFont="1"/>
    <xf numFmtId="164" fontId="25" fillId="0" borderId="0" xfId="0" applyNumberFormat="1" applyFont="1"/>
    <xf numFmtId="1" fontId="0" fillId="0" borderId="0" xfId="0" applyNumberFormat="1" applyBorder="1" applyAlignment="1">
      <alignment horizontal="center"/>
    </xf>
    <xf numFmtId="0" fontId="141" fillId="0" borderId="0" xfId="0" applyFont="1" applyBorder="1"/>
    <xf numFmtId="164" fontId="142" fillId="0" borderId="0" xfId="0" applyNumberFormat="1" applyFont="1" applyBorder="1" applyAlignment="1">
      <alignment horizontal="center"/>
    </xf>
    <xf numFmtId="164" fontId="73" fillId="0" borderId="0" xfId="0" applyNumberFormat="1" applyFont="1" applyBorder="1"/>
    <xf numFmtId="2" fontId="143" fillId="0" borderId="0" xfId="0" applyNumberFormat="1" applyFont="1" applyBorder="1" applyAlignment="1">
      <alignment horizontal="center"/>
    </xf>
    <xf numFmtId="164" fontId="68" fillId="0" borderId="0" xfId="0" applyNumberFormat="1" applyFont="1" applyBorder="1"/>
    <xf numFmtId="164" fontId="73" fillId="0" borderId="0" xfId="0" applyNumberFormat="1" applyFont="1" applyBorder="1" applyAlignment="1">
      <alignment horizontal="center"/>
    </xf>
    <xf numFmtId="2" fontId="141" fillId="0" borderId="0" xfId="0" applyNumberFormat="1" applyFont="1" applyBorder="1" applyAlignment="1">
      <alignment horizontal="center"/>
    </xf>
    <xf numFmtId="170" fontId="141" fillId="0" borderId="0" xfId="0" applyNumberFormat="1" applyFont="1" applyBorder="1" applyAlignment="1">
      <alignment horizontal="center"/>
    </xf>
    <xf numFmtId="167" fontId="76" fillId="3" borderId="0" xfId="0" applyNumberFormat="1" applyFont="1" applyFill="1" applyBorder="1" applyAlignment="1">
      <alignment horizontal="center"/>
    </xf>
    <xf numFmtId="164" fontId="104" fillId="0" borderId="0" xfId="0" applyNumberFormat="1" applyFont="1" applyBorder="1" applyAlignment="1">
      <alignment horizontal="center"/>
    </xf>
    <xf numFmtId="164" fontId="104" fillId="0" borderId="0" xfId="0" applyNumberFormat="1" applyFont="1" applyBorder="1"/>
    <xf numFmtId="2" fontId="104" fillId="0" borderId="0" xfId="0" applyNumberFormat="1" applyFont="1" applyBorder="1" applyAlignment="1">
      <alignment horizontal="center"/>
    </xf>
    <xf numFmtId="0" fontId="141" fillId="0" borderId="0" xfId="0" applyFont="1" applyBorder="1" applyAlignment="1">
      <alignment horizontal="center"/>
    </xf>
    <xf numFmtId="0" fontId="51" fillId="0" borderId="0" xfId="0" applyFont="1" applyAlignment="1">
      <alignment horizontal="center"/>
    </xf>
    <xf numFmtId="0" fontId="0" fillId="4" borderId="0" xfId="0" applyFill="1" applyBorder="1"/>
    <xf numFmtId="2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left" vertical="top" wrapText="1"/>
    </xf>
    <xf numFmtId="0" fontId="141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167" fontId="76" fillId="0" borderId="0" xfId="0" applyNumberFormat="1" applyFont="1" applyAlignment="1">
      <alignment horizontal="center"/>
    </xf>
    <xf numFmtId="167" fontId="76" fillId="3" borderId="0" xfId="0" applyNumberFormat="1" applyFont="1" applyFill="1" applyAlignment="1">
      <alignment horizontal="center"/>
    </xf>
    <xf numFmtId="0" fontId="144" fillId="0" borderId="0" xfId="0" applyFont="1" applyAlignment="1">
      <alignment horizontal="left" vertical="center" wrapText="1"/>
    </xf>
    <xf numFmtId="0" fontId="42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0" fontId="145" fillId="0" borderId="0" xfId="0" applyFont="1"/>
    <xf numFmtId="167" fontId="51" fillId="0" borderId="0" xfId="0" applyNumberFormat="1" applyFont="1" applyAlignment="1">
      <alignment horizontal="center" vertical="center"/>
    </xf>
    <xf numFmtId="167" fontId="39" fillId="0" borderId="0" xfId="0" applyNumberFormat="1" applyFont="1"/>
    <xf numFmtId="169" fontId="51" fillId="0" borderId="0" xfId="0" applyNumberFormat="1" applyFont="1" applyAlignment="1">
      <alignment horizontal="center" vertical="center"/>
    </xf>
    <xf numFmtId="167" fontId="62" fillId="0" borderId="0" xfId="0" applyNumberFormat="1" applyFont="1" applyAlignment="1">
      <alignment horizontal="center" vertical="center"/>
    </xf>
    <xf numFmtId="164" fontId="101" fillId="0" borderId="0" xfId="0" applyNumberFormat="1" applyFont="1" applyAlignment="1">
      <alignment horizontal="center"/>
    </xf>
    <xf numFmtId="164" fontId="65" fillId="0" borderId="0" xfId="0" applyNumberFormat="1" applyFont="1" applyAlignment="1">
      <alignment horizontal="center"/>
    </xf>
    <xf numFmtId="167" fontId="51" fillId="0" borderId="0" xfId="0" applyNumberFormat="1" applyFont="1" applyAlignment="1">
      <alignment horizontal="center"/>
    </xf>
    <xf numFmtId="169" fontId="3" fillId="0" borderId="0" xfId="0" applyNumberFormat="1" applyFont="1" applyAlignment="1">
      <alignment horizontal="center"/>
    </xf>
    <xf numFmtId="0" fontId="129" fillId="0" borderId="0" xfId="0" applyFont="1" applyAlignment="1">
      <alignment horizontal="right"/>
    </xf>
    <xf numFmtId="0" fontId="146" fillId="0" borderId="0" xfId="0" applyFont="1" applyAlignment="1">
      <alignment horizontal="center"/>
    </xf>
    <xf numFmtId="164" fontId="146" fillId="0" borderId="0" xfId="0" applyNumberFormat="1" applyFont="1" applyAlignment="1">
      <alignment horizontal="center"/>
    </xf>
    <xf numFmtId="167" fontId="14" fillId="0" borderId="0" xfId="0" applyNumberFormat="1" applyFont="1" applyAlignment="1">
      <alignment horizontal="center"/>
    </xf>
    <xf numFmtId="0" fontId="89" fillId="0" borderId="0" xfId="0" applyFont="1"/>
    <xf numFmtId="164" fontId="48" fillId="0" borderId="0" xfId="0" applyNumberFormat="1" applyFont="1"/>
    <xf numFmtId="164" fontId="65" fillId="0" borderId="0" xfId="0" applyNumberFormat="1" applyFont="1"/>
    <xf numFmtId="164" fontId="56" fillId="0" borderId="0" xfId="0" applyNumberFormat="1" applyFont="1" applyBorder="1"/>
    <xf numFmtId="167" fontId="147" fillId="0" borderId="0" xfId="0" applyNumberFormat="1" applyFont="1"/>
    <xf numFmtId="164" fontId="48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164" fontId="89" fillId="0" borderId="0" xfId="0" applyNumberFormat="1" applyFont="1" applyAlignment="1">
      <alignment horizontal="center"/>
    </xf>
    <xf numFmtId="164" fontId="0" fillId="0" borderId="0" xfId="0" applyNumberFormat="1" applyFont="1"/>
    <xf numFmtId="164" fontId="56" fillId="0" borderId="0" xfId="0" applyNumberFormat="1" applyFont="1" applyAlignment="1">
      <alignment horizontal="center"/>
    </xf>
    <xf numFmtId="0" fontId="89" fillId="0" borderId="0" xfId="0" applyFont="1" applyAlignment="1">
      <alignment horizontal="right"/>
    </xf>
    <xf numFmtId="164" fontId="89" fillId="0" borderId="0" xfId="0" applyNumberFormat="1" applyFont="1"/>
    <xf numFmtId="164" fontId="146" fillId="0" borderId="0" xfId="0" applyNumberFormat="1" applyFont="1"/>
    <xf numFmtId="165" fontId="0" fillId="0" borderId="0" xfId="0" applyNumberFormat="1" applyBorder="1"/>
    <xf numFmtId="0" fontId="50" fillId="0" borderId="0" xfId="0" applyFont="1"/>
    <xf numFmtId="0" fontId="25" fillId="0" borderId="0" xfId="0" applyFont="1"/>
    <xf numFmtId="169" fontId="50" fillId="0" borderId="0" xfId="0" applyNumberFormat="1" applyFont="1" applyAlignment="1">
      <alignment horizontal="center"/>
    </xf>
    <xf numFmtId="0" fontId="129" fillId="0" borderId="0" xfId="0" applyFont="1" applyAlignment="1">
      <alignment vertical="center"/>
    </xf>
    <xf numFmtId="164" fontId="50" fillId="0" borderId="0" xfId="0" applyNumberFormat="1" applyFont="1" applyAlignment="1">
      <alignment horizontal="center"/>
    </xf>
    <xf numFmtId="0" fontId="15" fillId="0" borderId="0" xfId="0" applyFont="1" applyAlignment="1">
      <alignment horizontal="right"/>
    </xf>
    <xf numFmtId="164" fontId="97" fillId="0" borderId="0" xfId="0" applyNumberFormat="1" applyFont="1" applyAlignment="1">
      <alignment horizontal="center"/>
    </xf>
    <xf numFmtId="164" fontId="50" fillId="0" borderId="0" xfId="0" applyNumberFormat="1" applyFont="1" applyBorder="1" applyAlignment="1">
      <alignment horizontal="center"/>
    </xf>
    <xf numFmtId="164" fontId="0" fillId="0" borderId="0" xfId="0" applyNumberFormat="1" applyAlignment="1"/>
    <xf numFmtId="0" fontId="0" fillId="0" borderId="0" xfId="0" applyAlignment="1"/>
    <xf numFmtId="167" fontId="48" fillId="0" borderId="0" xfId="0" applyNumberFormat="1" applyFont="1" applyFill="1" applyAlignment="1">
      <alignment horizontal="center"/>
    </xf>
    <xf numFmtId="164" fontId="15" fillId="0" borderId="0" xfId="0" applyNumberFormat="1" applyFont="1" applyFill="1" applyAlignment="1">
      <alignment horizontal="center"/>
    </xf>
    <xf numFmtId="164" fontId="149" fillId="0" borderId="0" xfId="0" applyNumberFormat="1" applyFont="1" applyBorder="1" applyAlignment="1">
      <alignment horizontal="right"/>
    </xf>
    <xf numFmtId="167" fontId="56" fillId="0" borderId="0" xfId="0" applyNumberFormat="1" applyFont="1" applyFill="1" applyAlignment="1">
      <alignment horizontal="center"/>
    </xf>
    <xf numFmtId="167" fontId="50" fillId="0" borderId="0" xfId="0" applyNumberFormat="1" applyFont="1"/>
    <xf numFmtId="164" fontId="17" fillId="0" borderId="0" xfId="0" applyNumberFormat="1" applyFont="1" applyFill="1" applyAlignment="1">
      <alignment horizontal="center"/>
    </xf>
    <xf numFmtId="0" fontId="0" fillId="0" borderId="0" xfId="0" applyBorder="1" applyAlignment="1">
      <alignment horizontal="right"/>
    </xf>
    <xf numFmtId="167" fontId="50" fillId="0" borderId="0" xfId="0" applyNumberFormat="1" applyFont="1" applyFill="1" applyAlignment="1">
      <alignment horizontal="center"/>
    </xf>
    <xf numFmtId="164" fontId="0" fillId="0" borderId="0" xfId="0" applyNumberFormat="1" applyFont="1" applyBorder="1" applyAlignment="1">
      <alignment horizontal="right"/>
    </xf>
    <xf numFmtId="0" fontId="69" fillId="0" borderId="0" xfId="0" applyFont="1" applyBorder="1" applyAlignment="1">
      <alignment horizontal="right"/>
    </xf>
    <xf numFmtId="167" fontId="48" fillId="3" borderId="0" xfId="0" applyNumberFormat="1" applyFont="1" applyFill="1" applyAlignment="1">
      <alignment horizontal="center"/>
    </xf>
    <xf numFmtId="167" fontId="104" fillId="3" borderId="0" xfId="0" applyNumberFormat="1" applyFont="1" applyFill="1"/>
    <xf numFmtId="164" fontId="15" fillId="3" borderId="0" xfId="0" applyNumberFormat="1" applyFont="1" applyFill="1" applyAlignment="1">
      <alignment horizontal="center"/>
    </xf>
    <xf numFmtId="165" fontId="0" fillId="0" borderId="0" xfId="0" applyNumberFormat="1" applyFont="1" applyBorder="1" applyAlignment="1">
      <alignment horizontal="right"/>
    </xf>
    <xf numFmtId="167" fontId="0" fillId="0" borderId="0" xfId="0" applyNumberFormat="1" applyFont="1" applyFill="1" applyAlignment="1">
      <alignment horizontal="center"/>
    </xf>
    <xf numFmtId="0" fontId="96" fillId="0" borderId="0" xfId="0" applyFont="1"/>
    <xf numFmtId="167" fontId="104" fillId="0" borderId="0" xfId="0" applyNumberFormat="1" applyFont="1" applyFill="1"/>
    <xf numFmtId="164" fontId="0" fillId="0" borderId="0" xfId="0" applyNumberFormat="1" applyBorder="1" applyAlignment="1">
      <alignment horizontal="right"/>
    </xf>
    <xf numFmtId="167" fontId="96" fillId="0" borderId="0" xfId="0" applyNumberFormat="1" applyFont="1"/>
    <xf numFmtId="0" fontId="0" fillId="0" borderId="0" xfId="0" applyAlignment="1">
      <alignment horizontal="left"/>
    </xf>
    <xf numFmtId="0" fontId="69" fillId="0" borderId="0" xfId="0" applyFont="1" applyAlignment="1">
      <alignment horizontal="left"/>
    </xf>
    <xf numFmtId="0" fontId="69" fillId="0" borderId="0" xfId="0" applyFont="1" applyAlignment="1">
      <alignment horizontal="left"/>
    </xf>
    <xf numFmtId="0" fontId="74" fillId="3" borderId="0" xfId="0" applyFont="1" applyFill="1" applyBorder="1"/>
    <xf numFmtId="2" fontId="4" fillId="3" borderId="0" xfId="0" applyNumberFormat="1" applyFont="1" applyFill="1" applyBorder="1" applyAlignment="1">
      <alignment horizontal="center" vertical="center"/>
    </xf>
    <xf numFmtId="167" fontId="0" fillId="3" borderId="0" xfId="0" applyNumberFormat="1" applyFont="1" applyFill="1" applyBorder="1" applyAlignment="1">
      <alignment horizontal="center" vertical="center"/>
    </xf>
    <xf numFmtId="2" fontId="78" fillId="3" borderId="0" xfId="0" applyNumberFormat="1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left" vertical="center"/>
    </xf>
    <xf numFmtId="0" fontId="14" fillId="3" borderId="0" xfId="0" applyFont="1" applyFill="1" applyBorder="1" applyAlignment="1">
      <alignment horizontal="center" vertical="center" wrapText="1"/>
    </xf>
    <xf numFmtId="0" fontId="70" fillId="3" borderId="0" xfId="0" applyFont="1" applyFill="1" applyBorder="1" applyAlignment="1">
      <alignment horizontal="left" vertical="center" wrapText="1"/>
    </xf>
    <xf numFmtId="164" fontId="3" fillId="3" borderId="0" xfId="0" applyNumberFormat="1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 vertical="center" wrapText="1"/>
    </xf>
    <xf numFmtId="164" fontId="23" fillId="3" borderId="0" xfId="0" applyNumberFormat="1" applyFont="1" applyFill="1" applyBorder="1" applyAlignment="1">
      <alignment horizontal="center" vertical="center" wrapText="1"/>
    </xf>
    <xf numFmtId="0" fontId="70" fillId="3" borderId="0" xfId="0" applyFont="1" applyFill="1" applyBorder="1" applyAlignment="1">
      <alignment horizontal="right" vertical="center" wrapText="1"/>
    </xf>
    <xf numFmtId="0" fontId="70" fillId="3" borderId="0" xfId="0" applyFont="1" applyFill="1" applyBorder="1" applyAlignment="1">
      <alignment horizontal="center" vertical="center" wrapText="1"/>
    </xf>
    <xf numFmtId="0" fontId="70" fillId="3" borderId="0" xfId="0" applyFont="1" applyFill="1" applyBorder="1" applyAlignment="1">
      <alignment vertical="center" wrapText="1"/>
    </xf>
    <xf numFmtId="0" fontId="55" fillId="3" borderId="0" xfId="0" applyFont="1" applyFill="1" applyBorder="1" applyAlignment="1">
      <alignment vertical="center" wrapText="1"/>
    </xf>
    <xf numFmtId="0" fontId="49" fillId="3" borderId="0" xfId="0" applyFont="1" applyFill="1" applyBorder="1" applyAlignment="1">
      <alignment horizontal="center" vertical="center"/>
    </xf>
    <xf numFmtId="164" fontId="49" fillId="3" borderId="0" xfId="0" applyNumberFormat="1" applyFont="1" applyFill="1" applyBorder="1" applyAlignment="1">
      <alignment horizontal="center" vertical="center"/>
    </xf>
    <xf numFmtId="164" fontId="14" fillId="3" borderId="0" xfId="0" applyNumberFormat="1" applyFont="1" applyFill="1" applyBorder="1" applyAlignment="1">
      <alignment horizontal="center" vertical="center" wrapText="1"/>
    </xf>
    <xf numFmtId="0" fontId="40" fillId="3" borderId="0" xfId="0" applyFont="1" applyFill="1" applyBorder="1" applyAlignment="1">
      <alignment horizontal="right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164" fontId="3" fillId="3" borderId="0" xfId="0" applyNumberFormat="1" applyFont="1" applyFill="1" applyBorder="1" applyAlignment="1">
      <alignment horizontal="center" vertical="center"/>
    </xf>
    <xf numFmtId="0" fontId="48" fillId="3" borderId="0" xfId="0" applyFont="1" applyFill="1" applyBorder="1" applyAlignment="1">
      <alignment horizontal="center" vertical="center"/>
    </xf>
    <xf numFmtId="164" fontId="48" fillId="3" borderId="0" xfId="0" applyNumberFormat="1" applyFont="1" applyFill="1" applyBorder="1" applyAlignment="1">
      <alignment horizontal="center" vertical="center"/>
    </xf>
    <xf numFmtId="0" fontId="0" fillId="3" borderId="0" xfId="0" applyFill="1" applyBorder="1"/>
    <xf numFmtId="0" fontId="56" fillId="3" borderId="0" xfId="0" applyFont="1" applyFill="1" applyBorder="1"/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71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wrapText="1"/>
    </xf>
    <xf numFmtId="0" fontId="72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wrapText="1"/>
    </xf>
    <xf numFmtId="0" fontId="71" fillId="3" borderId="0" xfId="0" applyFont="1" applyFill="1" applyBorder="1" applyAlignment="1">
      <alignment wrapText="1"/>
    </xf>
    <xf numFmtId="0" fontId="56" fillId="3" borderId="0" xfId="0" applyFont="1" applyFill="1" applyBorder="1" applyAlignment="1">
      <alignment horizontal="center"/>
    </xf>
    <xf numFmtId="2" fontId="56" fillId="3" borderId="0" xfId="0" applyNumberFormat="1" applyFont="1" applyFill="1" applyBorder="1" applyAlignment="1">
      <alignment horizontal="center"/>
    </xf>
    <xf numFmtId="2" fontId="71" fillId="3" borderId="0" xfId="0" applyNumberFormat="1" applyFont="1" applyFill="1" applyBorder="1" applyAlignment="1">
      <alignment horizontal="center"/>
    </xf>
    <xf numFmtId="0" fontId="71" fillId="3" borderId="0" xfId="0" applyFont="1" applyFill="1" applyBorder="1"/>
    <xf numFmtId="2" fontId="56" fillId="3" borderId="0" xfId="0" applyNumberFormat="1" applyFont="1" applyFill="1" applyBorder="1" applyAlignment="1">
      <alignment horizontal="center" vertical="center"/>
    </xf>
    <xf numFmtId="167" fontId="0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>
      <alignment wrapText="1"/>
    </xf>
    <xf numFmtId="164" fontId="72" fillId="3" borderId="0" xfId="0" applyNumberFormat="1" applyFont="1" applyFill="1" applyBorder="1" applyAlignment="1">
      <alignment horizontal="center" vertical="center"/>
    </xf>
    <xf numFmtId="164" fontId="73" fillId="3" borderId="0" xfId="0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/>
    </xf>
    <xf numFmtId="2" fontId="75" fillId="3" borderId="0" xfId="0" applyNumberFormat="1" applyFont="1" applyFill="1" applyBorder="1" applyAlignment="1">
      <alignment horizontal="center" vertical="center"/>
    </xf>
    <xf numFmtId="2" fontId="0" fillId="3" borderId="0" xfId="0" applyNumberFormat="1" applyFont="1" applyFill="1" applyBorder="1" applyAlignment="1">
      <alignment horizontal="center"/>
    </xf>
    <xf numFmtId="164" fontId="76" fillId="3" borderId="0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/>
    </xf>
    <xf numFmtId="167" fontId="0" fillId="3" borderId="0" xfId="0" applyNumberForma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 vertical="center"/>
    </xf>
    <xf numFmtId="164" fontId="77" fillId="3" borderId="0" xfId="0" applyNumberFormat="1" applyFont="1" applyFill="1" applyBorder="1" applyAlignment="1">
      <alignment horizontal="center" vertical="center"/>
    </xf>
    <xf numFmtId="168" fontId="4" fillId="3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164" fontId="78" fillId="3" borderId="0" xfId="0" applyNumberFormat="1" applyFont="1" applyFill="1" applyBorder="1" applyAlignment="1">
      <alignment horizontal="center" vertical="center"/>
    </xf>
    <xf numFmtId="164" fontId="76" fillId="3" borderId="0" xfId="0" applyNumberFormat="1" applyFont="1" applyFill="1" applyBorder="1" applyAlignment="1">
      <alignment horizontal="center"/>
    </xf>
    <xf numFmtId="167" fontId="0" fillId="3" borderId="0" xfId="0" applyNumberFormat="1" applyFill="1" applyBorder="1" applyAlignment="1">
      <alignment horizontal="center"/>
    </xf>
    <xf numFmtId="164" fontId="79" fillId="3" borderId="0" xfId="0" applyNumberFormat="1" applyFont="1" applyFill="1" applyBorder="1" applyAlignment="1">
      <alignment horizontal="center"/>
    </xf>
    <xf numFmtId="164" fontId="77" fillId="3" borderId="0" xfId="0" applyNumberFormat="1" applyFont="1" applyFill="1" applyBorder="1" applyAlignment="1">
      <alignment horizontal="center"/>
    </xf>
    <xf numFmtId="168" fontId="79" fillId="3" borderId="0" xfId="0" applyNumberFormat="1" applyFont="1" applyFill="1" applyBorder="1" applyAlignment="1">
      <alignment horizontal="center"/>
    </xf>
    <xf numFmtId="2" fontId="79" fillId="3" borderId="0" xfId="0" applyNumberFormat="1" applyFont="1" applyFill="1" applyBorder="1" applyAlignment="1">
      <alignment horizontal="center"/>
    </xf>
    <xf numFmtId="164" fontId="80" fillId="3" borderId="0" xfId="0" applyNumberFormat="1" applyFont="1" applyFill="1" applyBorder="1" applyAlignment="1">
      <alignment horizontal="center"/>
    </xf>
    <xf numFmtId="164" fontId="0" fillId="3" borderId="0" xfId="0" applyNumberFormat="1" applyFont="1" applyFill="1" applyBorder="1" applyAlignment="1">
      <alignment horizontal="center"/>
    </xf>
    <xf numFmtId="164" fontId="71" fillId="3" borderId="0" xfId="0" applyNumberFormat="1" applyFont="1" applyFill="1" applyBorder="1" applyAlignment="1">
      <alignment horizontal="center"/>
    </xf>
    <xf numFmtId="164" fontId="48" fillId="3" borderId="0" xfId="0" applyNumberFormat="1" applyFont="1" applyFill="1" applyBorder="1" applyAlignment="1">
      <alignment horizontal="center"/>
    </xf>
    <xf numFmtId="2" fontId="65" fillId="3" borderId="0" xfId="0" applyNumberFormat="1" applyFont="1" applyFill="1" applyBorder="1" applyAlignment="1">
      <alignment horizontal="center"/>
    </xf>
    <xf numFmtId="164" fontId="65" fillId="3" borderId="0" xfId="0" applyNumberFormat="1" applyFont="1" applyFill="1" applyBorder="1" applyAlignment="1">
      <alignment horizontal="center"/>
    </xf>
    <xf numFmtId="164" fontId="65" fillId="3" borderId="0" xfId="0" applyNumberFormat="1" applyFont="1" applyFill="1" applyBorder="1"/>
    <xf numFmtId="164" fontId="0" fillId="3" borderId="0" xfId="0" applyNumberFormat="1" applyFill="1" applyBorder="1" applyAlignment="1">
      <alignment horizontal="center"/>
    </xf>
    <xf numFmtId="0" fontId="68" fillId="3" borderId="0" xfId="0" applyFont="1" applyFill="1" applyBorder="1" applyAlignment="1">
      <alignment horizontal="center"/>
    </xf>
    <xf numFmtId="2" fontId="81" fillId="3" borderId="0" xfId="0" applyNumberFormat="1" applyFont="1" applyFill="1" applyBorder="1" applyAlignment="1">
      <alignment horizontal="center"/>
    </xf>
    <xf numFmtId="2" fontId="68" fillId="3" borderId="0" xfId="0" applyNumberFormat="1" applyFont="1" applyFill="1" applyBorder="1" applyAlignment="1">
      <alignment horizontal="center"/>
    </xf>
    <xf numFmtId="164" fontId="68" fillId="3" borderId="0" xfId="0" applyNumberFormat="1" applyFont="1" applyFill="1" applyBorder="1" applyAlignment="1">
      <alignment horizontal="center"/>
    </xf>
    <xf numFmtId="2" fontId="82" fillId="3" borderId="0" xfId="0" applyNumberFormat="1" applyFont="1" applyFill="1" applyBorder="1" applyAlignment="1">
      <alignment horizontal="center"/>
    </xf>
    <xf numFmtId="0" fontId="66" fillId="3" borderId="0" xfId="0" applyFont="1" applyFill="1" applyBorder="1" applyAlignment="1"/>
    <xf numFmtId="0" fontId="66" fillId="3" borderId="0" xfId="0" applyFont="1" applyFill="1" applyBorder="1"/>
    <xf numFmtId="0" fontId="66" fillId="3" borderId="0" xfId="0" applyFont="1" applyFill="1" applyBorder="1" applyAlignment="1">
      <alignment horizontal="left"/>
    </xf>
    <xf numFmtId="0" fontId="51" fillId="3" borderId="0" xfId="0" applyFont="1" applyFill="1" applyBorder="1" applyAlignment="1">
      <alignment horizontal="left" vertical="center"/>
    </xf>
    <xf numFmtId="0" fontId="39" fillId="3" borderId="0" xfId="0" applyFont="1" applyFill="1" applyBorder="1" applyAlignment="1"/>
    <xf numFmtId="0" fontId="69" fillId="3" borderId="0" xfId="0" applyFont="1" applyFill="1" applyBorder="1" applyAlignment="1"/>
    <xf numFmtId="167" fontId="81" fillId="3" borderId="0" xfId="0" applyNumberFormat="1" applyFont="1" applyFill="1" applyBorder="1" applyAlignment="1">
      <alignment horizontal="center"/>
    </xf>
    <xf numFmtId="0" fontId="83" fillId="3" borderId="0" xfId="0" applyFont="1" applyFill="1" applyBorder="1" applyAlignment="1">
      <alignment horizontal="left" vertical="center" wrapText="1"/>
    </xf>
    <xf numFmtId="0" fontId="68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center" vertical="center" wrapText="1"/>
    </xf>
    <xf numFmtId="167" fontId="84" fillId="3" borderId="0" xfId="0" applyNumberFormat="1" applyFont="1" applyFill="1" applyBorder="1" applyAlignment="1">
      <alignment horizontal="center"/>
    </xf>
    <xf numFmtId="0" fontId="74" fillId="3" borderId="0" xfId="0" applyFont="1" applyFill="1" applyBorder="1" applyAlignment="1">
      <alignment wrapText="1"/>
    </xf>
    <xf numFmtId="164" fontId="76" fillId="3" borderId="0" xfId="0" applyNumberFormat="1" applyFont="1" applyFill="1" applyBorder="1"/>
    <xf numFmtId="2" fontId="76" fillId="3" borderId="0" xfId="0" applyNumberFormat="1" applyFont="1" applyFill="1" applyBorder="1" applyAlignment="1">
      <alignment horizontal="center"/>
    </xf>
    <xf numFmtId="164" fontId="85" fillId="3" borderId="0" xfId="0" applyNumberFormat="1" applyFont="1" applyFill="1" applyBorder="1" applyAlignment="1">
      <alignment horizontal="center" vertical="center"/>
    </xf>
    <xf numFmtId="164" fontId="86" fillId="3" borderId="0" xfId="0" applyNumberFormat="1" applyFont="1" applyFill="1" applyBorder="1" applyAlignment="1">
      <alignment horizontal="center"/>
    </xf>
    <xf numFmtId="1" fontId="68" fillId="3" borderId="0" xfId="0" applyNumberFormat="1" applyFont="1" applyFill="1" applyBorder="1" applyAlignment="1">
      <alignment horizontal="center"/>
    </xf>
    <xf numFmtId="164" fontId="85" fillId="3" borderId="0" xfId="0" applyNumberFormat="1" applyFont="1" applyFill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1" fontId="68" fillId="3" borderId="0" xfId="0" applyNumberFormat="1" applyFont="1" applyFill="1" applyBorder="1" applyAlignment="1">
      <alignment horizontal="center" vertical="center"/>
    </xf>
    <xf numFmtId="2" fontId="67" fillId="3" borderId="0" xfId="0" applyNumberFormat="1" applyFont="1" applyFill="1" applyBorder="1" applyAlignment="1">
      <alignment horizontal="center"/>
    </xf>
    <xf numFmtId="2" fontId="0" fillId="3" borderId="0" xfId="0" applyNumberForma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 wrapText="1"/>
    </xf>
    <xf numFmtId="164" fontId="0" fillId="3" borderId="0" xfId="0" applyNumberFormat="1" applyFill="1" applyBorder="1"/>
    <xf numFmtId="164" fontId="84" fillId="3" borderId="0" xfId="0" applyNumberFormat="1" applyFont="1" applyFill="1" applyBorder="1" applyAlignment="1">
      <alignment horizontal="center"/>
    </xf>
    <xf numFmtId="164" fontId="87" fillId="3" borderId="0" xfId="0" applyNumberFormat="1" applyFont="1" applyFill="1" applyBorder="1" applyAlignment="1">
      <alignment horizontal="center"/>
    </xf>
    <xf numFmtId="2" fontId="0" fillId="3" borderId="0" xfId="0" applyNumberFormat="1" applyFill="1" applyBorder="1"/>
    <xf numFmtId="164" fontId="78" fillId="3" borderId="0" xfId="0" applyNumberFormat="1" applyFont="1" applyFill="1" applyBorder="1" applyAlignment="1">
      <alignment horizontal="center"/>
    </xf>
    <xf numFmtId="1" fontId="78" fillId="3" borderId="0" xfId="0" applyNumberFormat="1" applyFont="1" applyFill="1" applyBorder="1" applyAlignment="1">
      <alignment horizontal="center"/>
    </xf>
    <xf numFmtId="164" fontId="78" fillId="3" borderId="0" xfId="0" applyNumberFormat="1" applyFont="1" applyFill="1" applyBorder="1" applyAlignment="1"/>
    <xf numFmtId="1" fontId="78" fillId="3" borderId="0" xfId="0" applyNumberFormat="1" applyFont="1" applyFill="1" applyBorder="1" applyAlignment="1"/>
    <xf numFmtId="1" fontId="78" fillId="3" borderId="0" xfId="0" applyNumberFormat="1" applyFont="1" applyFill="1" applyBorder="1" applyAlignment="1">
      <alignment horizontal="right"/>
    </xf>
    <xf numFmtId="0" fontId="68" fillId="3" borderId="0" xfId="0" applyFont="1" applyFill="1" applyBorder="1" applyAlignment="1"/>
    <xf numFmtId="1" fontId="86" fillId="3" borderId="0" xfId="0" applyNumberFormat="1" applyFont="1" applyFill="1" applyBorder="1" applyAlignment="1">
      <alignment horizontal="center"/>
    </xf>
    <xf numFmtId="164" fontId="78" fillId="3" borderId="0" xfId="0" applyNumberFormat="1" applyFont="1" applyFill="1" applyBorder="1" applyAlignment="1">
      <alignment horizontal="right"/>
    </xf>
    <xf numFmtId="0" fontId="78" fillId="3" borderId="0" xfId="0" applyFont="1" applyFill="1" applyBorder="1" applyAlignment="1">
      <alignment horizontal="center"/>
    </xf>
    <xf numFmtId="1" fontId="78" fillId="3" borderId="0" xfId="0" applyNumberFormat="1" applyFont="1" applyFill="1" applyBorder="1" applyAlignment="1">
      <alignment horizontal="left"/>
    </xf>
    <xf numFmtId="164" fontId="48" fillId="3" borderId="0" xfId="0" applyNumberFormat="1" applyFont="1" applyFill="1" applyBorder="1" applyAlignment="1">
      <alignment horizontal="left"/>
    </xf>
    <xf numFmtId="0" fontId="15" fillId="3" borderId="0" xfId="0" applyFont="1" applyFill="1" applyBorder="1" applyAlignment="1">
      <alignment horizontal="center" vertical="center"/>
    </xf>
    <xf numFmtId="164" fontId="48" fillId="3" borderId="0" xfId="0" applyNumberFormat="1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/>
    </xf>
    <xf numFmtId="0" fontId="48" fillId="3" borderId="0" xfId="0" applyFont="1" applyFill="1" applyBorder="1"/>
    <xf numFmtId="0" fontId="48" fillId="3" borderId="0" xfId="0" applyFont="1" applyFill="1" applyBorder="1" applyAlignment="1">
      <alignment horizontal="center"/>
    </xf>
    <xf numFmtId="0" fontId="14" fillId="3" borderId="0" xfId="0" applyFont="1" applyFill="1" applyBorder="1" applyAlignment="1">
      <alignment vertical="center" wrapText="1"/>
    </xf>
    <xf numFmtId="164" fontId="48" fillId="3" borderId="0" xfId="0" applyNumberFormat="1" applyFont="1" applyFill="1" applyBorder="1" applyAlignment="1">
      <alignment vertical="center"/>
    </xf>
    <xf numFmtId="164" fontId="0" fillId="3" borderId="0" xfId="0" applyNumberFormat="1" applyFont="1" applyFill="1" applyBorder="1" applyAlignment="1">
      <alignment vertical="center" wrapText="1"/>
    </xf>
    <xf numFmtId="0" fontId="76" fillId="3" borderId="0" xfId="0" applyFont="1" applyFill="1" applyBorder="1" applyAlignment="1">
      <alignment horizontal="center" vertical="center"/>
    </xf>
    <xf numFmtId="0" fontId="0" fillId="3" borderId="0" xfId="0" applyFont="1" applyFill="1" applyBorder="1"/>
    <xf numFmtId="0" fontId="15" fillId="3" borderId="0" xfId="0" applyFont="1" applyFill="1" applyBorder="1" applyAlignment="1">
      <alignment horizontal="left" vertical="center"/>
    </xf>
    <xf numFmtId="164" fontId="78" fillId="3" borderId="0" xfId="0" applyNumberFormat="1" applyFont="1" applyFill="1" applyBorder="1" applyAlignment="1">
      <alignment horizontal="center" vertical="center"/>
    </xf>
    <xf numFmtId="164" fontId="0" fillId="3" borderId="0" xfId="0" applyNumberFormat="1" applyFont="1" applyFill="1" applyBorder="1" applyAlignment="1">
      <alignment horizontal="center" vertical="center"/>
    </xf>
    <xf numFmtId="164" fontId="74" fillId="3" borderId="0" xfId="0" applyNumberFormat="1" applyFont="1" applyFill="1" applyBorder="1" applyAlignment="1">
      <alignment horizontal="center" vertical="center"/>
    </xf>
    <xf numFmtId="164" fontId="88" fillId="3" borderId="0" xfId="0" applyNumberFormat="1" applyFont="1" applyFill="1" applyBorder="1" applyAlignment="1">
      <alignment horizontal="center" vertical="center"/>
    </xf>
    <xf numFmtId="164" fontId="74" fillId="3" borderId="0" xfId="0" applyNumberFormat="1" applyFont="1" applyFill="1" applyBorder="1"/>
    <xf numFmtId="0" fontId="22" fillId="3" borderId="0" xfId="0" applyFont="1" applyFill="1" applyBorder="1" applyAlignment="1">
      <alignment horizontal="left" vertical="center"/>
    </xf>
    <xf numFmtId="2" fontId="80" fillId="3" borderId="0" xfId="0" applyNumberFormat="1" applyFont="1" applyFill="1" applyBorder="1" applyAlignment="1">
      <alignment horizontal="center" vertical="center"/>
    </xf>
    <xf numFmtId="164" fontId="89" fillId="3" borderId="0" xfId="0" applyNumberFormat="1" applyFont="1" applyFill="1" applyBorder="1" applyAlignment="1">
      <alignment horizontal="center" vertical="center"/>
    </xf>
    <xf numFmtId="164" fontId="90" fillId="3" borderId="0" xfId="0" applyNumberFormat="1" applyFont="1" applyFill="1" applyBorder="1" applyAlignment="1">
      <alignment horizontal="center" vertical="center"/>
    </xf>
    <xf numFmtId="164" fontId="90" fillId="3" borderId="0" xfId="0" applyNumberFormat="1" applyFont="1" applyFill="1" applyBorder="1"/>
    <xf numFmtId="0" fontId="91" fillId="3" borderId="0" xfId="0" applyFont="1" applyFill="1" applyBorder="1" applyAlignment="1">
      <alignment horizontal="right" vertical="center"/>
    </xf>
    <xf numFmtId="0" fontId="92" fillId="3" borderId="0" xfId="0" applyFont="1" applyFill="1" applyBorder="1" applyAlignment="1">
      <alignment horizontal="right" vertical="center"/>
    </xf>
    <xf numFmtId="2" fontId="78" fillId="3" borderId="0" xfId="0" applyNumberFormat="1" applyFont="1" applyFill="1" applyBorder="1" applyAlignment="1">
      <alignment horizontal="right" vertical="center"/>
    </xf>
    <xf numFmtId="167" fontId="76" fillId="3" borderId="0" xfId="0" applyNumberFormat="1" applyFont="1" applyFill="1" applyBorder="1" applyAlignment="1">
      <alignment horizontal="center" vertical="center"/>
    </xf>
    <xf numFmtId="167" fontId="0" fillId="3" borderId="0" xfId="0" applyNumberFormat="1" applyFont="1" applyFill="1" applyBorder="1" applyAlignment="1">
      <alignment horizontal="right" vertical="center"/>
    </xf>
    <xf numFmtId="167" fontId="69" fillId="3" borderId="0" xfId="0" applyNumberFormat="1" applyFont="1" applyFill="1" applyBorder="1" applyAlignment="1">
      <alignment horizontal="right" vertical="center"/>
    </xf>
    <xf numFmtId="167" fontId="93" fillId="3" borderId="0" xfId="0" applyNumberFormat="1" applyFont="1" applyFill="1" applyBorder="1" applyAlignment="1">
      <alignment horizontal="right" vertical="center"/>
    </xf>
    <xf numFmtId="167" fontId="94" fillId="3" borderId="0" xfId="0" applyNumberFormat="1" applyFont="1" applyFill="1" applyBorder="1" applyAlignment="1">
      <alignment horizontal="center"/>
    </xf>
    <xf numFmtId="0" fontId="14" fillId="3" borderId="0" xfId="0" applyFont="1" applyFill="1" applyBorder="1" applyAlignment="1">
      <alignment vertical="center"/>
    </xf>
    <xf numFmtId="164" fontId="76" fillId="3" borderId="0" xfId="0" applyNumberFormat="1" applyFont="1" applyFill="1" applyBorder="1" applyAlignment="1">
      <alignment vertical="center"/>
    </xf>
    <xf numFmtId="164" fontId="86" fillId="3" borderId="0" xfId="0" applyNumberFormat="1" applyFont="1" applyFill="1" applyBorder="1" applyAlignment="1">
      <alignment horizontal="center" vertical="center"/>
    </xf>
    <xf numFmtId="2" fontId="95" fillId="3" borderId="0" xfId="0" applyNumberFormat="1" applyFont="1" applyFill="1" applyBorder="1" applyAlignment="1">
      <alignment horizontal="right" vertical="center"/>
    </xf>
    <xf numFmtId="167" fontId="68" fillId="3" borderId="0" xfId="0" applyNumberFormat="1" applyFont="1" applyFill="1" applyBorder="1" applyAlignment="1">
      <alignment horizontal="center" vertical="center"/>
    </xf>
    <xf numFmtId="167" fontId="82" fillId="3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right" vertical="center"/>
    </xf>
    <xf numFmtId="0" fontId="97" fillId="3" borderId="0" xfId="0" applyFont="1" applyFill="1" applyBorder="1" applyAlignment="1">
      <alignment horizontal="left" vertical="center"/>
    </xf>
    <xf numFmtId="167" fontId="74" fillId="3" borderId="0" xfId="0" applyNumberFormat="1" applyFont="1" applyFill="1" applyBorder="1" applyAlignment="1">
      <alignment horizontal="right" vertical="center"/>
    </xf>
    <xf numFmtId="167" fontId="88" fillId="3" borderId="0" xfId="0" applyNumberFormat="1" applyFont="1" applyFill="1" applyBorder="1" applyAlignment="1">
      <alignment horizontal="right" vertical="center"/>
    </xf>
    <xf numFmtId="167" fontId="68" fillId="3" borderId="0" xfId="0" applyNumberFormat="1" applyFont="1" applyFill="1" applyBorder="1" applyAlignment="1">
      <alignment horizontal="right" vertical="center"/>
    </xf>
    <xf numFmtId="167" fontId="82" fillId="3" borderId="0" xfId="0" applyNumberFormat="1" applyFont="1" applyFill="1" applyBorder="1" applyAlignment="1">
      <alignment horizontal="right" vertical="center"/>
    </xf>
    <xf numFmtId="167" fontId="76" fillId="3" borderId="0" xfId="0" applyNumberFormat="1" applyFont="1" applyFill="1" applyBorder="1" applyAlignment="1">
      <alignment horizontal="right" vertical="center"/>
    </xf>
    <xf numFmtId="0" fontId="14" fillId="3" borderId="0" xfId="0" applyFont="1" applyFill="1" applyBorder="1" applyAlignment="1">
      <alignment horizontal="left" vertical="center"/>
    </xf>
    <xf numFmtId="167" fontId="98" fillId="3" borderId="0" xfId="0" applyNumberFormat="1" applyFont="1" applyFill="1" applyBorder="1" applyAlignment="1">
      <alignment horizontal="right" vertical="center"/>
    </xf>
    <xf numFmtId="2" fontId="99" fillId="3" borderId="0" xfId="0" applyNumberFormat="1" applyFont="1" applyFill="1" applyBorder="1" applyAlignment="1">
      <alignment horizontal="center" vertical="center"/>
    </xf>
    <xf numFmtId="2" fontId="76" fillId="3" borderId="0" xfId="0" applyNumberFormat="1" applyFont="1" applyFill="1" applyBorder="1" applyAlignment="1">
      <alignment horizontal="center" vertical="center"/>
    </xf>
    <xf numFmtId="164" fontId="100" fillId="3" borderId="0" xfId="0" applyNumberFormat="1" applyFont="1" applyFill="1" applyBorder="1" applyAlignment="1">
      <alignment horizontal="center" vertical="center"/>
    </xf>
    <xf numFmtId="164" fontId="101" fillId="3" borderId="0" xfId="0" applyNumberFormat="1" applyFont="1" applyFill="1" applyBorder="1" applyAlignment="1">
      <alignment horizontal="center" vertical="center"/>
    </xf>
    <xf numFmtId="2" fontId="76" fillId="3" borderId="0" xfId="0" applyNumberFormat="1" applyFont="1" applyFill="1" applyBorder="1" applyAlignment="1">
      <alignment horizontal="right" vertical="center"/>
    </xf>
    <xf numFmtId="167" fontId="69" fillId="3" borderId="0" xfId="0" applyNumberFormat="1" applyFont="1" applyFill="1" applyBorder="1" applyAlignment="1">
      <alignment horizontal="center" vertical="center"/>
    </xf>
    <xf numFmtId="167" fontId="102" fillId="3" borderId="0" xfId="0" applyNumberFormat="1" applyFont="1" applyFill="1" applyBorder="1" applyAlignment="1">
      <alignment horizontal="right" vertical="center"/>
    </xf>
    <xf numFmtId="169" fontId="94" fillId="3" borderId="0" xfId="0" applyNumberFormat="1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left" vertical="center" indent="1"/>
    </xf>
    <xf numFmtId="164" fontId="0" fillId="3" borderId="0" xfId="0" applyNumberFormat="1" applyFont="1" applyFill="1" applyBorder="1" applyAlignment="1">
      <alignment vertical="center"/>
    </xf>
    <xf numFmtId="164" fontId="0" fillId="3" borderId="0" xfId="0" applyNumberFormat="1" applyFont="1" applyFill="1" applyBorder="1"/>
    <xf numFmtId="0" fontId="14" fillId="3" borderId="0" xfId="0" applyFont="1" applyFill="1" applyBorder="1" applyAlignment="1">
      <alignment horizontal="right" vertical="center"/>
    </xf>
    <xf numFmtId="169" fontId="76" fillId="3" borderId="0" xfId="0" applyNumberFormat="1" applyFont="1" applyFill="1" applyBorder="1" applyAlignment="1">
      <alignment horizontal="center" vertical="center"/>
    </xf>
    <xf numFmtId="169" fontId="92" fillId="3" borderId="0" xfId="0" applyNumberFormat="1" applyFont="1" applyFill="1" applyBorder="1" applyAlignment="1">
      <alignment horizontal="center" vertical="center"/>
    </xf>
    <xf numFmtId="167" fontId="47" fillId="3" borderId="0" xfId="0" applyNumberFormat="1" applyFont="1" applyFill="1" applyBorder="1" applyAlignment="1">
      <alignment horizontal="right" vertical="center"/>
    </xf>
    <xf numFmtId="0" fontId="56" fillId="3" borderId="0" xfId="0" applyFont="1" applyFill="1" applyBorder="1" applyAlignment="1">
      <alignment horizontal="left"/>
    </xf>
    <xf numFmtId="2" fontId="81" fillId="3" borderId="0" xfId="0" applyNumberFormat="1" applyFont="1" applyFill="1" applyBorder="1" applyAlignment="1">
      <alignment horizontal="center" vertical="center"/>
    </xf>
    <xf numFmtId="167" fontId="81" fillId="3" borderId="0" xfId="0" applyNumberFormat="1" applyFont="1" applyFill="1" applyBorder="1" applyAlignment="1">
      <alignment vertical="center"/>
    </xf>
    <xf numFmtId="0" fontId="56" fillId="3" borderId="0" xfId="0" applyFont="1" applyFill="1" applyBorder="1" applyAlignment="1">
      <alignment vertical="center"/>
    </xf>
    <xf numFmtId="167" fontId="103" fillId="3" borderId="0" xfId="0" applyNumberFormat="1" applyFont="1" applyFill="1" applyBorder="1" applyAlignment="1">
      <alignment horizontal="center" vertical="center"/>
    </xf>
    <xf numFmtId="164" fontId="105" fillId="3" borderId="0" xfId="0" applyNumberFormat="1" applyFont="1" applyFill="1" applyBorder="1" applyAlignment="1">
      <alignment horizontal="center" vertical="center"/>
    </xf>
    <xf numFmtId="164" fontId="90" fillId="3" borderId="0" xfId="0" applyNumberFormat="1" applyFont="1" applyFill="1" applyBorder="1" applyAlignment="1">
      <alignment vertical="center"/>
    </xf>
    <xf numFmtId="164" fontId="105" fillId="3" borderId="0" xfId="0" applyNumberFormat="1" applyFont="1" applyFill="1" applyBorder="1"/>
    <xf numFmtId="167" fontId="3" fillId="3" borderId="0" xfId="0" applyNumberFormat="1" applyFont="1" applyFill="1" applyBorder="1" applyAlignment="1">
      <alignment horizontal="center" vertical="center"/>
    </xf>
    <xf numFmtId="169" fontId="3" fillId="3" borderId="0" xfId="0" applyNumberFormat="1" applyFont="1" applyFill="1" applyBorder="1" applyAlignment="1">
      <alignment horizontal="center" vertical="center"/>
    </xf>
    <xf numFmtId="167" fontId="101" fillId="3" borderId="0" xfId="0" applyNumberFormat="1" applyFont="1" applyFill="1" applyBorder="1" applyAlignment="1">
      <alignment horizontal="center" vertical="center"/>
    </xf>
    <xf numFmtId="167" fontId="3" fillId="3" borderId="0" xfId="0" applyNumberFormat="1" applyFont="1" applyFill="1" applyBorder="1" applyAlignment="1">
      <alignment horizontal="right"/>
    </xf>
    <xf numFmtId="167" fontId="106" fillId="3" borderId="0" xfId="0" applyNumberFormat="1" applyFont="1" applyFill="1" applyBorder="1" applyAlignment="1">
      <alignment horizontal="right" vertical="center"/>
    </xf>
    <xf numFmtId="0" fontId="104" fillId="3" borderId="0" xfId="0" applyFont="1" applyFill="1" applyBorder="1" applyAlignment="1">
      <alignment horizontal="center"/>
    </xf>
    <xf numFmtId="167" fontId="93" fillId="3" borderId="0" xfId="0" applyNumberFormat="1" applyFont="1" applyFill="1" applyBorder="1" applyAlignment="1">
      <alignment horizontal="center" vertical="center"/>
    </xf>
    <xf numFmtId="169" fontId="0" fillId="3" borderId="0" xfId="0" applyNumberFormat="1" applyFont="1" applyFill="1" applyBorder="1" applyAlignment="1">
      <alignment horizontal="center" vertical="center"/>
    </xf>
    <xf numFmtId="167" fontId="47" fillId="3" borderId="0" xfId="0" applyNumberFormat="1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2" fontId="76" fillId="3" borderId="0" xfId="0" applyNumberFormat="1" applyFont="1" applyFill="1" applyBorder="1" applyAlignment="1">
      <alignment horizontal="right" vertical="center"/>
    </xf>
    <xf numFmtId="0" fontId="76" fillId="3" borderId="0" xfId="0" applyFont="1" applyFill="1" applyBorder="1" applyAlignment="1">
      <alignment horizontal="right" vertical="center"/>
    </xf>
    <xf numFmtId="0" fontId="59" fillId="3" borderId="0" xfId="0" applyFont="1" applyFill="1" applyBorder="1" applyAlignment="1">
      <alignment horizontal="center" vertical="center"/>
    </xf>
    <xf numFmtId="0" fontId="42" fillId="3" borderId="0" xfId="0" applyFont="1" applyFill="1" applyBorder="1" applyAlignment="1"/>
    <xf numFmtId="164" fontId="42" fillId="3" borderId="0" xfId="0" applyNumberFormat="1" applyFont="1" applyFill="1" applyBorder="1" applyAlignment="1"/>
    <xf numFmtId="167" fontId="107" fillId="3" borderId="0" xfId="0" applyNumberFormat="1" applyFont="1" applyFill="1" applyBorder="1" applyAlignment="1">
      <alignment horizontal="center" vertical="center"/>
    </xf>
    <xf numFmtId="0" fontId="67" fillId="3" borderId="0" xfId="0" applyFont="1" applyFill="1" applyBorder="1" applyAlignment="1">
      <alignment horizontal="center" vertical="center"/>
    </xf>
    <xf numFmtId="0" fontId="101" fillId="3" borderId="0" xfId="0" applyFont="1" applyFill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2" fontId="42" fillId="3" borderId="0" xfId="0" applyNumberFormat="1" applyFont="1" applyFill="1" applyBorder="1" applyAlignment="1">
      <alignment horizontal="center"/>
    </xf>
    <xf numFmtId="0" fontId="42" fillId="3" borderId="0" xfId="0" applyFont="1" applyFill="1" applyBorder="1" applyAlignment="1">
      <alignment horizontal="center"/>
    </xf>
    <xf numFmtId="0" fontId="49" fillId="3" borderId="0" xfId="0" applyFont="1" applyFill="1" applyBorder="1" applyAlignment="1">
      <alignment horizontal="center"/>
    </xf>
    <xf numFmtId="2" fontId="108" fillId="3" borderId="0" xfId="0" applyNumberFormat="1" applyFont="1" applyFill="1" applyBorder="1" applyAlignment="1">
      <alignment horizontal="center"/>
    </xf>
    <xf numFmtId="170" fontId="109" fillId="3" borderId="0" xfId="0" applyNumberFormat="1" applyFont="1" applyFill="1" applyBorder="1" applyAlignment="1"/>
    <xf numFmtId="167" fontId="42" fillId="3" borderId="0" xfId="0" applyNumberFormat="1" applyFont="1" applyFill="1" applyBorder="1" applyAlignment="1"/>
    <xf numFmtId="0" fontId="110" fillId="3" borderId="0" xfId="0" applyFont="1" applyFill="1" applyBorder="1" applyAlignment="1">
      <alignment horizontal="right"/>
    </xf>
    <xf numFmtId="2" fontId="111" fillId="3" borderId="0" xfId="0" applyNumberFormat="1" applyFont="1" applyFill="1" applyBorder="1" applyAlignment="1">
      <alignment horizontal="center"/>
    </xf>
    <xf numFmtId="167" fontId="69" fillId="3" borderId="0" xfId="0" applyNumberFormat="1" applyFont="1" applyFill="1" applyBorder="1" applyAlignment="1">
      <alignment horizontal="center"/>
    </xf>
    <xf numFmtId="0" fontId="110" fillId="3" borderId="0" xfId="0" applyFont="1" applyFill="1" applyBorder="1" applyAlignment="1">
      <alignment horizontal="left"/>
    </xf>
    <xf numFmtId="167" fontId="76" fillId="3" borderId="0" xfId="0" applyNumberFormat="1" applyFont="1" applyFill="1" applyBorder="1"/>
    <xf numFmtId="0" fontId="109" fillId="3" borderId="0" xfId="0" applyFont="1" applyFill="1" applyBorder="1" applyAlignment="1">
      <alignment horizontal="left"/>
    </xf>
    <xf numFmtId="2" fontId="109" fillId="3" borderId="0" xfId="0" applyNumberFormat="1" applyFont="1" applyFill="1" applyBorder="1" applyAlignment="1">
      <alignment horizontal="center"/>
    </xf>
    <xf numFmtId="0" fontId="109" fillId="3" borderId="0" xfId="0" applyFont="1" applyFill="1" applyBorder="1" applyAlignment="1">
      <alignment horizontal="center"/>
    </xf>
    <xf numFmtId="0" fontId="39" fillId="3" borderId="0" xfId="0" applyFont="1" applyFill="1" applyBorder="1"/>
    <xf numFmtId="0" fontId="112" fillId="3" borderId="0" xfId="0" applyFont="1" applyFill="1" applyBorder="1"/>
    <xf numFmtId="0" fontId="112" fillId="3" borderId="0" xfId="0" applyFont="1" applyFill="1" applyBorder="1" applyAlignment="1">
      <alignment horizontal="center"/>
    </xf>
    <xf numFmtId="0" fontId="112" fillId="3" borderId="0" xfId="0" applyFont="1" applyFill="1" applyBorder="1" applyAlignment="1"/>
    <xf numFmtId="16" fontId="0" fillId="3" borderId="0" xfId="0" applyNumberFormat="1" applyFill="1" applyBorder="1"/>
    <xf numFmtId="167" fontId="113" fillId="3" borderId="0" xfId="0" applyNumberFormat="1" applyFont="1" applyFill="1" applyBorder="1" applyAlignment="1">
      <alignment horizontal="center"/>
    </xf>
  </cellXfs>
  <cellStyles count="6">
    <cellStyle name="Normal_Tarif_Xmelnizki" xfId="3"/>
    <cellStyle name="Tytuі" xfId="4"/>
    <cellStyle name="Обычный" xfId="0" builtinId="0"/>
    <cellStyle name="Обычный 2" xfId="5"/>
    <cellStyle name="Обычный_Richniy_plan_Dodatok_2" xfId="1"/>
    <cellStyle name="Процент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w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58;&#1069;&#1056;/&#1056;&#1110;&#1095;&#1085;&#1110;%20&#1087;&#1083;&#1072;&#1085;&#1080;/2019%20&#1088;&#1110;&#1095;&#1085;&#1080;&#1081;%20&#1087;&#1083;&#1072;&#1085;/&#1042;&#1080;&#1088;&#1086;&#1073;&#1085;&#1080;&#1095;_&#1087;&#1088;&#1086;&#1075;&#1088;_&#1050;&#1055;%20&#1055;&#1058;&#106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tinat\&#1090;&#1090;&#1080;&#1076;\&#1053;&#1054;&#1042;&#1067;&#1049;%20&#1059;&#1063;&#1045;&#1058;%20&#1043;&#1040;&#1047;\&#1055;&#1086;&#1089;&#1083;&#1077;&#1076;&#1085;&#1080;&#1081;%20&#1090;&#1072;&#1088;&#1080;&#1092;%2014.11.2011\&#1058;&#1072;&#1088;&#1080;&#1092;_2011_31_08_&#1089;%20&#1076;&#1086;&#1076;&#1072;&#1090;.7.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i-server\officework\Documents%20and%20Settings\nych.MDI\Desktop\FAM&amp;TARIFF\FAM&amp;TARIF_Roll_Out_Cycle1\Uman%20Teplo\Tarif_Teplo_Uman_2006las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янв"/>
      <sheetName val="февр"/>
      <sheetName val=" март"/>
      <sheetName val="апр"/>
      <sheetName val="1 півріч19"/>
      <sheetName val="окт"/>
      <sheetName val="нояб"/>
      <sheetName val="декаб"/>
      <sheetName val="год"/>
      <sheetName val="Выработка"/>
      <sheetName val="Собст_нуж"/>
      <sheetName val="Отпуск"/>
      <sheetName val="Полез_отпуск"/>
      <sheetName val="Потери"/>
      <sheetName val="% потерь"/>
      <sheetName val="Площ_Вся"/>
      <sheetName val="Реал_II_гр"/>
      <sheetName val="Реал_III_гр"/>
      <sheetName val="Річний план"/>
      <sheetName val="Вироб _прогр_Дод_2"/>
      <sheetName val="Вироб _прогр_тис_Гкал"/>
      <sheetName val="Дод_1"/>
      <sheetName val="Для Люды"/>
    </sheetNames>
    <sheetDataSet>
      <sheetData sheetId="0">
        <row r="3">
          <cell r="L3">
            <v>2019</v>
          </cell>
          <cell r="M3" t="str">
            <v>р.</v>
          </cell>
        </row>
      </sheetData>
      <sheetData sheetId="1"/>
      <sheetData sheetId="2"/>
      <sheetData sheetId="3"/>
      <sheetData sheetId="4" refreshError="1"/>
      <sheetData sheetId="5"/>
      <sheetData sheetId="6"/>
      <sheetData sheetId="7"/>
      <sheetData sheetId="8">
        <row r="3">
          <cell r="I3">
            <v>2019</v>
          </cell>
        </row>
      </sheetData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>
        <row r="28">
          <cell r="U28">
            <v>25886.132000000001</v>
          </cell>
        </row>
      </sheetData>
      <sheetData sheetId="20" refreshError="1"/>
      <sheetData sheetId="2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Зміст"/>
      <sheetName val="Заг.характ.ліценз.Дод9"/>
      <sheetName val="Вхідні дані"/>
      <sheetName val="Обсяги вироб_реаліз_ТЕ"/>
      <sheetName val="Дод2"/>
      <sheetName val="Інвест_Програм"/>
      <sheetName val="Тарифи_послуга ЦО"/>
      <sheetName val="Дод.10"/>
      <sheetName val="Дод.3"/>
      <sheetName val="Дод4"/>
      <sheetName val="Дод5"/>
      <sheetName val="Дод.6"/>
      <sheetName val="Повна собівартість_ТЕ"/>
      <sheetName val="Прямі_ТЕ_всього"/>
      <sheetName val="Загальновиробничі"/>
      <sheetName val="Адміністративні"/>
      <sheetName val="Збут"/>
      <sheetName val="Паливо"/>
      <sheetName val="Дод.7"/>
      <sheetName val="Дод.7.1.1"/>
      <sheetName val="Дод.7.1 вл.база"/>
      <sheetName val="Дод.7.2"/>
      <sheetName val="Електр_енерг"/>
      <sheetName val="Дод.8"/>
      <sheetName val="ПММ"/>
      <sheetName val="Хім_реаг"/>
      <sheetName val="Вода_Водовід"/>
      <sheetName val="Амортизація"/>
      <sheetName val="Охорон_ прац"/>
      <sheetName val="ЗП_Всього по під-ву"/>
      <sheetName val="ЗП_Виробнич"/>
      <sheetName val="ЗП_Загальновир"/>
      <sheetName val="ЗП_Адміністр"/>
      <sheetName val="ЗП_Збут"/>
      <sheetName val="Подат_Збори"/>
      <sheetName val="Фін_витр"/>
      <sheetName val="Ремонти"/>
      <sheetName val="Зв_язок"/>
      <sheetName val="МНМА та канцтовари"/>
      <sheetName val="Канцтовари"/>
      <sheetName val="ПММ Мазур"/>
    </sheetNames>
    <sheetDataSet>
      <sheetData sheetId="0"/>
      <sheetData sheetId="1"/>
      <sheetData sheetId="2"/>
      <sheetData sheetId="3">
        <row r="53">
          <cell r="L53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Вхідні дані"/>
      <sheetName val="Зміст"/>
      <sheetName val="Обсяги послуг_навантаж"/>
      <sheetName val="Проект доходів"/>
      <sheetName val="Проект тарифів"/>
      <sheetName val="Витрати_всього"/>
      <sheetName val="Прямі"/>
      <sheetName val="Загальновиробничі"/>
      <sheetName val="Адміністративні"/>
      <sheetName val="Збут"/>
      <sheetName val="Інші_операц"/>
      <sheetName val="Паливо"/>
      <sheetName val="ПММ"/>
      <sheetName val="Електр_енерг"/>
      <sheetName val="Вода_Водовід"/>
      <sheetName val="Мат_витр"/>
      <sheetName val="Амортизац_2005"/>
      <sheetName val="Амортизац_2006 "/>
      <sheetName val="ЗП_Всього по під-ву"/>
      <sheetName val="ЗП_Виробнич"/>
      <sheetName val="ЗП_Загальновир"/>
      <sheetName val="ЗП_Адміністр"/>
      <sheetName val="ЗП_Збут"/>
      <sheetName val="Чисельн_працівн"/>
      <sheetName val="Комунальн_посл"/>
      <sheetName val="Зв'язок"/>
      <sheetName val="Подат_Збори"/>
      <sheetName val="Фін_витр"/>
      <sheetName val="Ремон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mments" Target="../comments3.xml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5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64"/>
  <sheetViews>
    <sheetView zoomScale="70" zoomScaleNormal="70" zoomScaleSheetLayoutView="85" workbookViewId="0">
      <pane ySplit="14" topLeftCell="A30" activePane="bottomLeft" state="frozen"/>
      <selection pane="bottomLeft" activeCell="K41" sqref="K41"/>
    </sheetView>
  </sheetViews>
  <sheetFormatPr defaultRowHeight="12.75"/>
  <cols>
    <col min="1" max="1" width="4.85546875" style="18" customWidth="1"/>
    <col min="2" max="2" width="5.140625" style="18" customWidth="1"/>
    <col min="3" max="3" width="36.5703125" style="18" customWidth="1"/>
    <col min="4" max="4" width="9.140625" style="18"/>
    <col min="5" max="5" width="10.85546875" style="18" customWidth="1"/>
    <col min="6" max="6" width="12.5703125" style="18" customWidth="1"/>
    <col min="7" max="7" width="14.42578125" style="20" customWidth="1"/>
    <col min="8" max="10" width="11.5703125" style="20" customWidth="1"/>
    <col min="11" max="11" width="11.42578125" style="20" customWidth="1"/>
    <col min="12" max="12" width="9.42578125" style="20" customWidth="1"/>
    <col min="13" max="13" width="9.140625" style="20"/>
    <col min="14" max="14" width="9.85546875" style="20" customWidth="1"/>
    <col min="15" max="15" width="8.85546875" style="20" customWidth="1"/>
    <col min="16" max="16" width="9.7109375" style="20" customWidth="1"/>
    <col min="17" max="17" width="11.28515625" style="20" customWidth="1"/>
    <col min="18" max="18" width="11.42578125" style="20" customWidth="1"/>
    <col min="19" max="19" width="12" style="20" customWidth="1"/>
    <col min="20" max="20" width="9.140625" style="18"/>
    <col min="21" max="21" width="13.42578125" style="18" bestFit="1" customWidth="1"/>
    <col min="22" max="22" width="14.7109375" style="18" customWidth="1"/>
    <col min="23" max="16384" width="9.140625" style="18"/>
  </cols>
  <sheetData>
    <row r="1" spans="1:22" s="6" customFormat="1" ht="32.25" customHeight="1">
      <c r="A1" s="1"/>
      <c r="B1" s="2"/>
      <c r="C1" s="2"/>
      <c r="D1" s="2"/>
      <c r="E1" s="1"/>
      <c r="F1" s="1"/>
      <c r="G1" s="3"/>
      <c r="H1" s="3"/>
      <c r="I1" s="3"/>
      <c r="J1" s="4"/>
      <c r="K1" s="4"/>
      <c r="L1" s="4"/>
      <c r="M1" s="4"/>
      <c r="N1" s="5"/>
      <c r="O1" s="4" t="s">
        <v>0</v>
      </c>
      <c r="P1" s="4"/>
      <c r="Q1" s="4"/>
      <c r="R1" s="4"/>
      <c r="S1" s="5"/>
      <c r="T1" s="3"/>
    </row>
    <row r="2" spans="1:22" s="6" customFormat="1" ht="27.75" customHeight="1">
      <c r="A2" s="1"/>
      <c r="B2" s="7"/>
      <c r="C2" s="7"/>
      <c r="D2" s="7"/>
      <c r="E2" s="7"/>
      <c r="F2" s="7"/>
      <c r="G2" s="3"/>
      <c r="H2" s="3"/>
      <c r="I2" s="3"/>
      <c r="J2" s="8"/>
      <c r="K2" s="8"/>
      <c r="L2" s="8"/>
      <c r="M2" s="8"/>
      <c r="N2" s="5"/>
      <c r="O2" s="8" t="s">
        <v>1</v>
      </c>
      <c r="P2" s="8"/>
      <c r="Q2" s="8"/>
      <c r="R2" s="8"/>
      <c r="S2" s="5"/>
    </row>
    <row r="3" spans="1:22" s="6" customFormat="1" ht="22.5" customHeight="1">
      <c r="A3" s="1"/>
      <c r="B3" s="9"/>
      <c r="C3" s="9"/>
      <c r="D3" s="10"/>
      <c r="E3" s="10"/>
      <c r="F3" s="10"/>
      <c r="G3" s="3"/>
      <c r="H3" s="3"/>
      <c r="I3" s="3"/>
      <c r="J3" s="11"/>
      <c r="K3" s="11"/>
      <c r="L3" s="11"/>
      <c r="M3" s="11"/>
      <c r="N3" s="5"/>
      <c r="O3" s="11" t="s">
        <v>2</v>
      </c>
      <c r="P3" s="11"/>
      <c r="Q3" s="11"/>
      <c r="R3" s="11"/>
      <c r="S3" s="5"/>
    </row>
    <row r="4" spans="1:22" s="6" customFormat="1" ht="22.5" customHeight="1">
      <c r="A4" s="1"/>
      <c r="B4" s="12"/>
      <c r="C4" s="12"/>
      <c r="D4" s="10"/>
      <c r="E4" s="10"/>
      <c r="F4" s="10"/>
      <c r="G4" s="3"/>
      <c r="H4" s="3"/>
      <c r="I4" s="3"/>
      <c r="J4" s="13"/>
      <c r="K4" s="13"/>
      <c r="L4" s="13"/>
      <c r="M4" s="13"/>
      <c r="N4" s="5"/>
      <c r="O4" s="14" t="s">
        <v>3</v>
      </c>
      <c r="P4" s="14"/>
      <c r="Q4" s="14"/>
      <c r="R4" s="14"/>
      <c r="S4" s="5"/>
    </row>
    <row r="5" spans="1:22" s="6" customFormat="1" ht="34.5" customHeight="1">
      <c r="A5" s="1"/>
      <c r="B5" s="15"/>
      <c r="C5" s="15"/>
      <c r="D5" s="15"/>
      <c r="E5" s="15"/>
      <c r="F5" s="1"/>
      <c r="G5" s="3"/>
      <c r="H5" s="3"/>
      <c r="I5" s="3"/>
      <c r="J5" s="3"/>
      <c r="K5" s="3"/>
      <c r="L5" s="16" t="s">
        <v>4</v>
      </c>
      <c r="M5" s="14"/>
      <c r="N5" s="14"/>
      <c r="O5" s="14"/>
      <c r="P5" s="14"/>
      <c r="Q5" s="14"/>
      <c r="R5" s="14"/>
      <c r="S5" s="14"/>
      <c r="T5" s="14"/>
    </row>
    <row r="6" spans="1:22" s="6" customFormat="1" ht="4.5" customHeight="1">
      <c r="A6" s="1"/>
      <c r="B6" s="17"/>
      <c r="C6" s="17"/>
      <c r="D6" s="17"/>
      <c r="E6" s="17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22" ht="18">
      <c r="B7" s="19" t="s">
        <v>5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22" ht="18">
      <c r="B8" s="19" t="s">
        <v>6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V8" s="20"/>
    </row>
    <row r="9" spans="1:22" ht="9" customHeight="1">
      <c r="B9" s="21"/>
      <c r="C9" s="21"/>
      <c r="D9" s="21"/>
      <c r="E9" s="21"/>
      <c r="F9" s="21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22" ht="20.25">
      <c r="B10" s="23"/>
      <c r="C10" s="23"/>
      <c r="D10" s="24" t="s">
        <v>7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  <c r="R10" s="25"/>
      <c r="S10" s="25"/>
    </row>
    <row r="11" spans="1:22" ht="13.5" thickBot="1"/>
    <row r="12" spans="1:22" ht="18.75" customHeight="1">
      <c r="B12" s="26" t="s">
        <v>8</v>
      </c>
      <c r="C12" s="27" t="s">
        <v>9</v>
      </c>
      <c r="D12" s="27" t="s">
        <v>10</v>
      </c>
      <c r="E12" s="27" t="s">
        <v>11</v>
      </c>
      <c r="F12" s="27" t="s">
        <v>12</v>
      </c>
      <c r="G12" s="28" t="s">
        <v>13</v>
      </c>
      <c r="H12" s="29" t="s">
        <v>14</v>
      </c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1"/>
    </row>
    <row r="13" spans="1:22" ht="28.5">
      <c r="B13" s="32"/>
      <c r="C13" s="33"/>
      <c r="D13" s="33"/>
      <c r="E13" s="33"/>
      <c r="F13" s="33"/>
      <c r="G13" s="34"/>
      <c r="H13" s="35" t="s">
        <v>15</v>
      </c>
      <c r="I13" s="35" t="s">
        <v>16</v>
      </c>
      <c r="J13" s="35" t="s">
        <v>17</v>
      </c>
      <c r="K13" s="35" t="s">
        <v>18</v>
      </c>
      <c r="L13" s="35" t="s">
        <v>19</v>
      </c>
      <c r="M13" s="35" t="s">
        <v>20</v>
      </c>
      <c r="N13" s="35" t="s">
        <v>21</v>
      </c>
      <c r="O13" s="35" t="s">
        <v>22</v>
      </c>
      <c r="P13" s="35" t="s">
        <v>23</v>
      </c>
      <c r="Q13" s="35" t="s">
        <v>24</v>
      </c>
      <c r="R13" s="35" t="s">
        <v>25</v>
      </c>
      <c r="S13" s="36" t="s">
        <v>26</v>
      </c>
    </row>
    <row r="14" spans="1:22" ht="15" customHeight="1" thickBot="1">
      <c r="B14" s="32"/>
      <c r="C14" s="37"/>
      <c r="D14" s="37"/>
      <c r="E14" s="37"/>
      <c r="F14" s="37"/>
      <c r="G14" s="38"/>
      <c r="H14" s="39" t="s">
        <v>27</v>
      </c>
      <c r="I14" s="39" t="s">
        <v>27</v>
      </c>
      <c r="J14" s="39" t="s">
        <v>27</v>
      </c>
      <c r="K14" s="39" t="s">
        <v>27</v>
      </c>
      <c r="L14" s="39" t="s">
        <v>27</v>
      </c>
      <c r="M14" s="39" t="s">
        <v>27</v>
      </c>
      <c r="N14" s="39" t="s">
        <v>27</v>
      </c>
      <c r="O14" s="39" t="s">
        <v>27</v>
      </c>
      <c r="P14" s="39" t="s">
        <v>27</v>
      </c>
      <c r="Q14" s="39" t="s">
        <v>27</v>
      </c>
      <c r="R14" s="39" t="s">
        <v>27</v>
      </c>
      <c r="S14" s="40" t="s">
        <v>27</v>
      </c>
    </row>
    <row r="15" spans="1:22" ht="16.5" thickBot="1">
      <c r="B15" s="41" t="s">
        <v>28</v>
      </c>
      <c r="C15" s="42" t="s">
        <v>29</v>
      </c>
      <c r="D15" s="43" t="s">
        <v>30</v>
      </c>
      <c r="E15" s="43" t="s">
        <v>31</v>
      </c>
      <c r="F15" s="43" t="s">
        <v>32</v>
      </c>
      <c r="G15" s="44" t="s">
        <v>33</v>
      </c>
      <c r="H15" s="44" t="s">
        <v>34</v>
      </c>
      <c r="I15" s="44" t="s">
        <v>35</v>
      </c>
      <c r="J15" s="44" t="s">
        <v>36</v>
      </c>
      <c r="K15" s="44" t="s">
        <v>37</v>
      </c>
      <c r="L15" s="44" t="s">
        <v>38</v>
      </c>
      <c r="M15" s="44" t="s">
        <v>39</v>
      </c>
      <c r="N15" s="44" t="s">
        <v>40</v>
      </c>
      <c r="O15" s="44" t="s">
        <v>41</v>
      </c>
      <c r="P15" s="44" t="s">
        <v>42</v>
      </c>
      <c r="Q15" s="44" t="s">
        <v>43</v>
      </c>
      <c r="R15" s="44" t="s">
        <v>44</v>
      </c>
      <c r="S15" s="45" t="s">
        <v>45</v>
      </c>
    </row>
    <row r="16" spans="1:22" s="1" customFormat="1" ht="60.75" customHeight="1">
      <c r="B16" s="46" t="s">
        <v>28</v>
      </c>
      <c r="C16" s="47" t="s">
        <v>46</v>
      </c>
      <c r="D16" s="48" t="s">
        <v>47</v>
      </c>
      <c r="E16" s="49">
        <v>183633</v>
      </c>
      <c r="F16" s="49">
        <v>238010</v>
      </c>
      <c r="G16" s="50">
        <v>246920.15700000001</v>
      </c>
      <c r="H16" s="51">
        <v>54683.803</v>
      </c>
      <c r="I16" s="51">
        <v>47571.680999999997</v>
      </c>
      <c r="J16" s="51">
        <v>41537.459000000003</v>
      </c>
      <c r="K16" s="51">
        <v>6490.9449999999997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9217.1849999999995</v>
      </c>
      <c r="R16" s="51">
        <v>37734.294000000002</v>
      </c>
      <c r="S16" s="52">
        <v>49684.79</v>
      </c>
    </row>
    <row r="17" spans="1:25" s="1" customFormat="1" ht="61.5" customHeight="1">
      <c r="B17" s="53" t="s">
        <v>48</v>
      </c>
      <c r="C17" s="54" t="s">
        <v>49</v>
      </c>
      <c r="D17" s="55" t="s">
        <v>47</v>
      </c>
      <c r="E17" s="56">
        <v>0</v>
      </c>
      <c r="F17" s="56">
        <v>0</v>
      </c>
      <c r="G17" s="57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9">
        <v>0</v>
      </c>
    </row>
    <row r="18" spans="1:25" s="1" customFormat="1" ht="21.75" customHeight="1" thickBot="1">
      <c r="B18" s="60" t="s">
        <v>50</v>
      </c>
      <c r="C18" s="61" t="s">
        <v>51</v>
      </c>
      <c r="D18" s="62" t="s">
        <v>47</v>
      </c>
      <c r="E18" s="63">
        <v>183633</v>
      </c>
      <c r="F18" s="49">
        <v>238010</v>
      </c>
      <c r="G18" s="64">
        <v>246920.15700000001</v>
      </c>
      <c r="H18" s="65">
        <v>54683.803</v>
      </c>
      <c r="I18" s="65">
        <v>47571.680999999997</v>
      </c>
      <c r="J18" s="65">
        <v>41537.459000000003</v>
      </c>
      <c r="K18" s="65">
        <v>6490.9449999999997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9217.1849999999995</v>
      </c>
      <c r="R18" s="65">
        <v>37734.294000000002</v>
      </c>
      <c r="S18" s="66">
        <v>49684.79</v>
      </c>
      <c r="U18" s="67"/>
    </row>
    <row r="19" spans="1:25" s="1" customFormat="1" ht="66" customHeight="1">
      <c r="B19" s="46" t="s">
        <v>29</v>
      </c>
      <c r="C19" s="47" t="s">
        <v>52</v>
      </c>
      <c r="D19" s="68" t="s">
        <v>47</v>
      </c>
      <c r="E19" s="69">
        <v>0</v>
      </c>
      <c r="F19" s="70">
        <v>0</v>
      </c>
      <c r="G19" s="71">
        <v>0</v>
      </c>
      <c r="H19" s="71">
        <v>0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0</v>
      </c>
      <c r="P19" s="71">
        <v>0</v>
      </c>
      <c r="Q19" s="71">
        <v>0</v>
      </c>
      <c r="R19" s="71">
        <v>0</v>
      </c>
      <c r="S19" s="72">
        <v>0</v>
      </c>
      <c r="U19" s="73"/>
    </row>
    <row r="20" spans="1:25" s="1" customFormat="1" ht="51.75" customHeight="1">
      <c r="B20" s="74" t="s">
        <v>53</v>
      </c>
      <c r="C20" s="54" t="s">
        <v>54</v>
      </c>
      <c r="D20" s="75" t="s">
        <v>47</v>
      </c>
      <c r="E20" s="76">
        <v>0</v>
      </c>
      <c r="F20" s="76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9">
        <v>0</v>
      </c>
      <c r="V20" s="73"/>
    </row>
    <row r="21" spans="1:25" s="1" customFormat="1" ht="66.75" customHeight="1" thickBot="1">
      <c r="A21" s="77"/>
      <c r="B21" s="60" t="s">
        <v>55</v>
      </c>
      <c r="C21" s="61" t="s">
        <v>56</v>
      </c>
      <c r="D21" s="78" t="s">
        <v>47</v>
      </c>
      <c r="E21" s="79">
        <v>0</v>
      </c>
      <c r="F21" s="79">
        <v>0</v>
      </c>
      <c r="G21" s="80">
        <v>0</v>
      </c>
      <c r="H21" s="80">
        <v>0</v>
      </c>
      <c r="I21" s="80">
        <v>0</v>
      </c>
      <c r="J21" s="80">
        <v>0</v>
      </c>
      <c r="K21" s="80">
        <v>0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1">
        <v>0</v>
      </c>
    </row>
    <row r="22" spans="1:25" s="1" customFormat="1" ht="51" customHeight="1" thickBot="1">
      <c r="A22" s="82"/>
      <c r="B22" s="83" t="s">
        <v>30</v>
      </c>
      <c r="C22" s="84" t="s">
        <v>57</v>
      </c>
      <c r="D22" s="85" t="s">
        <v>47</v>
      </c>
      <c r="E22" s="86">
        <v>183633</v>
      </c>
      <c r="F22" s="87">
        <v>238010</v>
      </c>
      <c r="G22" s="88">
        <v>246920.15700000001</v>
      </c>
      <c r="H22" s="89">
        <v>54683.803</v>
      </c>
      <c r="I22" s="89">
        <v>47571.680999999997</v>
      </c>
      <c r="J22" s="89">
        <v>41537.459000000003</v>
      </c>
      <c r="K22" s="89">
        <v>6490.9449999999997</v>
      </c>
      <c r="L22" s="89">
        <v>0</v>
      </c>
      <c r="M22" s="89">
        <v>0</v>
      </c>
      <c r="N22" s="89">
        <v>0</v>
      </c>
      <c r="O22" s="89">
        <v>0</v>
      </c>
      <c r="P22" s="89">
        <v>0</v>
      </c>
      <c r="Q22" s="89">
        <v>9217.1849999999995</v>
      </c>
      <c r="R22" s="89">
        <v>37734.294000000002</v>
      </c>
      <c r="S22" s="90">
        <v>49684.79</v>
      </c>
    </row>
    <row r="23" spans="1:25" s="1" customFormat="1" ht="51" customHeight="1">
      <c r="A23" s="77"/>
      <c r="B23" s="46" t="s">
        <v>31</v>
      </c>
      <c r="C23" s="91" t="s">
        <v>58</v>
      </c>
      <c r="D23" s="48" t="s">
        <v>47</v>
      </c>
      <c r="E23" s="70">
        <v>27313</v>
      </c>
      <c r="F23" s="70">
        <v>31980</v>
      </c>
      <c r="G23" s="92">
        <v>33742.900999999998</v>
      </c>
      <c r="H23" s="51">
        <v>6773.2060000000001</v>
      </c>
      <c r="I23" s="51">
        <v>6013.2849999999999</v>
      </c>
      <c r="J23" s="51">
        <v>5868.3580000000002</v>
      </c>
      <c r="K23" s="51">
        <v>1343.8340000000001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1864.1410000000001</v>
      </c>
      <c r="R23" s="51">
        <v>5462.5510000000004</v>
      </c>
      <c r="S23" s="52">
        <v>6417.5259999999998</v>
      </c>
    </row>
    <row r="24" spans="1:25" s="1" customFormat="1" ht="15.75" customHeight="1">
      <c r="B24" s="74" t="s">
        <v>59</v>
      </c>
      <c r="C24" s="54" t="s">
        <v>60</v>
      </c>
      <c r="D24" s="93" t="s">
        <v>61</v>
      </c>
      <c r="E24" s="94">
        <v>0.14873688280428898</v>
      </c>
      <c r="F24" s="94">
        <v>0.13436410234864082</v>
      </c>
      <c r="G24" s="95">
        <v>0.13665510912501161</v>
      </c>
      <c r="H24" s="96">
        <v>0.12386128302012939</v>
      </c>
      <c r="I24" s="96">
        <v>0.12640471964822939</v>
      </c>
      <c r="J24" s="96">
        <v>0.14127869497265105</v>
      </c>
      <c r="K24" s="96">
        <v>0.20703210395404678</v>
      </c>
      <c r="L24" s="96">
        <v>0</v>
      </c>
      <c r="M24" s="96">
        <v>0</v>
      </c>
      <c r="N24" s="96">
        <v>0</v>
      </c>
      <c r="O24" s="96">
        <v>0</v>
      </c>
      <c r="P24" s="96">
        <v>0</v>
      </c>
      <c r="Q24" s="96">
        <v>0.20224623895473512</v>
      </c>
      <c r="R24" s="96">
        <v>0.14476356706183505</v>
      </c>
      <c r="S24" s="97">
        <v>0.12916480073680495</v>
      </c>
    </row>
    <row r="25" spans="1:25" s="1" customFormat="1" ht="68.25" customHeight="1">
      <c r="B25" s="74" t="s">
        <v>62</v>
      </c>
      <c r="C25" s="54" t="s">
        <v>63</v>
      </c>
      <c r="D25" s="55" t="s">
        <v>47</v>
      </c>
      <c r="E25" s="98">
        <v>0</v>
      </c>
      <c r="F25" s="98">
        <v>0</v>
      </c>
      <c r="G25" s="99">
        <v>0</v>
      </c>
      <c r="H25" s="98">
        <v>0</v>
      </c>
      <c r="I25" s="98">
        <v>0</v>
      </c>
      <c r="J25" s="98">
        <v>0</v>
      </c>
      <c r="K25" s="98">
        <v>0</v>
      </c>
      <c r="L25" s="98">
        <v>0</v>
      </c>
      <c r="M25" s="98">
        <v>0</v>
      </c>
      <c r="N25" s="98">
        <v>0</v>
      </c>
      <c r="O25" s="98">
        <v>0</v>
      </c>
      <c r="P25" s="98">
        <v>0</v>
      </c>
      <c r="Q25" s="98">
        <v>0</v>
      </c>
      <c r="R25" s="98">
        <v>0</v>
      </c>
      <c r="S25" s="100">
        <v>0</v>
      </c>
      <c r="T25" s="101"/>
      <c r="U25" s="101"/>
      <c r="V25" s="101"/>
      <c r="W25" s="101"/>
      <c r="X25" s="101"/>
      <c r="Y25" s="101"/>
    </row>
    <row r="26" spans="1:25" s="1" customFormat="1" ht="19.5" customHeight="1" thickBot="1">
      <c r="B26" s="60" t="s">
        <v>59</v>
      </c>
      <c r="C26" s="61" t="s">
        <v>64</v>
      </c>
      <c r="D26" s="62" t="s">
        <v>61</v>
      </c>
      <c r="E26" s="102" t="s">
        <v>59</v>
      </c>
      <c r="F26" s="103" t="s">
        <v>59</v>
      </c>
      <c r="G26" s="104" t="s">
        <v>59</v>
      </c>
      <c r="H26" s="104" t="s">
        <v>59</v>
      </c>
      <c r="I26" s="104" t="s">
        <v>59</v>
      </c>
      <c r="J26" s="104" t="s">
        <v>59</v>
      </c>
      <c r="K26" s="104" t="s">
        <v>59</v>
      </c>
      <c r="L26" s="104" t="s">
        <v>59</v>
      </c>
      <c r="M26" s="104" t="s">
        <v>59</v>
      </c>
      <c r="N26" s="104" t="s">
        <v>59</v>
      </c>
      <c r="O26" s="104" t="s">
        <v>59</v>
      </c>
      <c r="P26" s="104" t="s">
        <v>59</v>
      </c>
      <c r="Q26" s="104" t="s">
        <v>59</v>
      </c>
      <c r="R26" s="104" t="s">
        <v>59</v>
      </c>
      <c r="S26" s="105" t="s">
        <v>59</v>
      </c>
    </row>
    <row r="27" spans="1:25" s="1" customFormat="1" ht="50.25" customHeight="1">
      <c r="B27" s="46" t="s">
        <v>32</v>
      </c>
      <c r="C27" s="47" t="s">
        <v>65</v>
      </c>
      <c r="D27" s="48" t="s">
        <v>47</v>
      </c>
      <c r="E27" s="70">
        <v>156320</v>
      </c>
      <c r="F27" s="106">
        <v>206030</v>
      </c>
      <c r="G27" s="107">
        <v>213177.25599999999</v>
      </c>
      <c r="H27" s="107">
        <v>47910.596999999994</v>
      </c>
      <c r="I27" s="107">
        <v>41558.395999999993</v>
      </c>
      <c r="J27" s="107">
        <v>35669.100999999995</v>
      </c>
      <c r="K27" s="107">
        <v>5147.1110000000008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7353.0440000000008</v>
      </c>
      <c r="R27" s="107">
        <v>32271.742999999995</v>
      </c>
      <c r="S27" s="108">
        <v>43267.264000000003</v>
      </c>
      <c r="U27" s="1">
        <f>223672.164+599.917</f>
        <v>224272.08099999998</v>
      </c>
    </row>
    <row r="28" spans="1:25" s="1" customFormat="1" ht="47.25" customHeight="1">
      <c r="B28" s="74" t="s">
        <v>66</v>
      </c>
      <c r="C28" s="54" t="s">
        <v>67</v>
      </c>
      <c r="D28" s="55" t="s">
        <v>47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09">
        <v>0</v>
      </c>
      <c r="L28" s="109">
        <v>0</v>
      </c>
      <c r="M28" s="109">
        <v>0</v>
      </c>
      <c r="N28" s="109">
        <v>0</v>
      </c>
      <c r="O28" s="109">
        <v>0</v>
      </c>
      <c r="P28" s="109">
        <v>0</v>
      </c>
      <c r="Q28" s="109">
        <v>0</v>
      </c>
      <c r="R28" s="109">
        <v>0</v>
      </c>
      <c r="S28" s="110">
        <v>0</v>
      </c>
    </row>
    <row r="29" spans="1:25" s="1" customFormat="1" ht="36.75" customHeight="1" thickBot="1">
      <c r="B29" s="111" t="s">
        <v>68</v>
      </c>
      <c r="C29" s="112" t="s">
        <v>69</v>
      </c>
      <c r="D29" s="113" t="s">
        <v>47</v>
      </c>
      <c r="E29" s="114">
        <v>314</v>
      </c>
      <c r="F29" s="114">
        <v>475</v>
      </c>
      <c r="G29" s="115">
        <v>599.91699999999992</v>
      </c>
      <c r="H29" s="116">
        <v>134.828</v>
      </c>
      <c r="I29" s="115">
        <v>116.95399999999999</v>
      </c>
      <c r="J29" s="115">
        <v>100.378</v>
      </c>
      <c r="K29" s="115">
        <v>14.484</v>
      </c>
      <c r="L29" s="115">
        <v>0</v>
      </c>
      <c r="M29" s="115">
        <v>0</v>
      </c>
      <c r="N29" s="115">
        <v>0</v>
      </c>
      <c r="O29" s="115">
        <v>0</v>
      </c>
      <c r="P29" s="115">
        <v>0</v>
      </c>
      <c r="Q29" s="115">
        <v>20.693000000000001</v>
      </c>
      <c r="R29" s="115">
        <v>90.819000000000003</v>
      </c>
      <c r="S29" s="117">
        <v>121.761</v>
      </c>
    </row>
    <row r="30" spans="1:25" s="1" customFormat="1" ht="55.5" customHeight="1">
      <c r="B30" s="118" t="s">
        <v>70</v>
      </c>
      <c r="C30" s="119" t="s">
        <v>71</v>
      </c>
      <c r="D30" s="120" t="s">
        <v>47</v>
      </c>
      <c r="E30" s="121">
        <v>156006</v>
      </c>
      <c r="F30" s="122">
        <v>205555</v>
      </c>
      <c r="G30" s="123">
        <v>212577.33900000001</v>
      </c>
      <c r="H30" s="123">
        <v>47775.768999999993</v>
      </c>
      <c r="I30" s="124">
        <v>41441.441999999995</v>
      </c>
      <c r="J30" s="124">
        <v>35568.722999999998</v>
      </c>
      <c r="K30" s="124">
        <v>5132.6270000000004</v>
      </c>
      <c r="L30" s="124">
        <v>0</v>
      </c>
      <c r="M30" s="124">
        <v>0</v>
      </c>
      <c r="N30" s="124">
        <v>0</v>
      </c>
      <c r="O30" s="124">
        <v>0</v>
      </c>
      <c r="P30" s="124">
        <v>0</v>
      </c>
      <c r="Q30" s="124">
        <v>7332.3510000000006</v>
      </c>
      <c r="R30" s="124">
        <v>32180.923999999995</v>
      </c>
      <c r="S30" s="125">
        <v>43145.503000000004</v>
      </c>
      <c r="U30" s="67"/>
    </row>
    <row r="31" spans="1:25" s="1" customFormat="1" ht="15.75">
      <c r="B31" s="74" t="s">
        <v>72</v>
      </c>
      <c r="C31" s="126" t="s">
        <v>73</v>
      </c>
      <c r="D31" s="127" t="s">
        <v>47</v>
      </c>
      <c r="E31" s="128">
        <v>133723</v>
      </c>
      <c r="F31" s="129">
        <v>176640</v>
      </c>
      <c r="G31" s="130">
        <v>181804.19299999997</v>
      </c>
      <c r="H31" s="131">
        <v>40859.648999999998</v>
      </c>
      <c r="I31" s="131">
        <v>35442.286999999997</v>
      </c>
      <c r="J31" s="131">
        <v>30419.728999999999</v>
      </c>
      <c r="K31" s="131">
        <v>4389.6170000000002</v>
      </c>
      <c r="L31" s="131">
        <v>0</v>
      </c>
      <c r="M31" s="131">
        <v>0</v>
      </c>
      <c r="N31" s="131">
        <v>0</v>
      </c>
      <c r="O31" s="131">
        <v>0</v>
      </c>
      <c r="P31" s="131">
        <v>0</v>
      </c>
      <c r="Q31" s="131">
        <v>6270.9030000000002</v>
      </c>
      <c r="R31" s="131">
        <v>27522.35</v>
      </c>
      <c r="S31" s="132">
        <v>36899.658000000003</v>
      </c>
    </row>
    <row r="32" spans="1:25" s="1" customFormat="1" ht="21.75" customHeight="1">
      <c r="B32" s="74" t="s">
        <v>59</v>
      </c>
      <c r="C32" s="133" t="s">
        <v>74</v>
      </c>
      <c r="D32" s="93" t="s">
        <v>61</v>
      </c>
      <c r="E32" s="134">
        <v>0.85716575003525508</v>
      </c>
      <c r="F32" s="134">
        <v>0.85933205224878983</v>
      </c>
      <c r="G32" s="96">
        <v>0.8552378812117879</v>
      </c>
      <c r="H32" s="96">
        <v>0.85523791359590684</v>
      </c>
      <c r="I32" s="96">
        <v>0.85523778347288204</v>
      </c>
      <c r="J32" s="96">
        <v>0.85523815403774828</v>
      </c>
      <c r="K32" s="96">
        <v>0.85523787331516588</v>
      </c>
      <c r="L32" s="96">
        <v>0</v>
      </c>
      <c r="M32" s="96">
        <v>0</v>
      </c>
      <c r="N32" s="96">
        <v>0</v>
      </c>
      <c r="O32" s="96">
        <v>0</v>
      </c>
      <c r="P32" s="96">
        <v>0</v>
      </c>
      <c r="Q32" s="96">
        <v>0.8552376993409071</v>
      </c>
      <c r="R32" s="96">
        <v>0.85523802859109954</v>
      </c>
      <c r="S32" s="97">
        <v>0.85523763623754712</v>
      </c>
    </row>
    <row r="33" spans="1:23" s="1" customFormat="1" ht="17.25" customHeight="1">
      <c r="B33" s="74"/>
      <c r="C33" s="135" t="s">
        <v>75</v>
      </c>
      <c r="D33" s="127" t="s">
        <v>47</v>
      </c>
      <c r="E33" s="136">
        <v>34</v>
      </c>
      <c r="F33" s="137">
        <v>49</v>
      </c>
      <c r="G33" s="138">
        <v>60.833000000000006</v>
      </c>
      <c r="H33" s="139">
        <v>13.672000000000001</v>
      </c>
      <c r="I33" s="139">
        <v>11.859</v>
      </c>
      <c r="J33" s="139">
        <v>10.179</v>
      </c>
      <c r="K33" s="139">
        <v>1.4690000000000001</v>
      </c>
      <c r="L33" s="139">
        <v>0</v>
      </c>
      <c r="M33" s="139">
        <v>0</v>
      </c>
      <c r="N33" s="139">
        <v>0</v>
      </c>
      <c r="O33" s="139">
        <v>0</v>
      </c>
      <c r="P33" s="139">
        <v>0</v>
      </c>
      <c r="Q33" s="139">
        <v>2.0979999999999999</v>
      </c>
      <c r="R33" s="139">
        <v>9.2089999999999996</v>
      </c>
      <c r="S33" s="140">
        <v>12.347</v>
      </c>
    </row>
    <row r="34" spans="1:23" s="1" customFormat="1" ht="14.25" customHeight="1">
      <c r="B34" s="74"/>
      <c r="C34" s="141" t="str">
        <f>C32</f>
        <v>те ж у відсотках від пункту 5.3 </v>
      </c>
      <c r="D34" s="93" t="s">
        <v>61</v>
      </c>
      <c r="E34" s="134">
        <v>2.1794033562811687E-4</v>
      </c>
      <c r="F34" s="134">
        <v>2.3837902264600716E-4</v>
      </c>
      <c r="G34" s="96">
        <v>2.8616879055015361E-4</v>
      </c>
      <c r="H34" s="96">
        <v>2.8617017132680803E-4</v>
      </c>
      <c r="I34" s="96">
        <v>2.8616282222997938E-4</v>
      </c>
      <c r="J34" s="96">
        <v>2.8617839330357742E-4</v>
      </c>
      <c r="K34" s="96">
        <v>2.8620821267549737E-4</v>
      </c>
      <c r="L34" s="142">
        <v>0</v>
      </c>
      <c r="M34" s="142">
        <v>0</v>
      </c>
      <c r="N34" s="142">
        <v>0</v>
      </c>
      <c r="O34" s="142">
        <v>0</v>
      </c>
      <c r="P34" s="142">
        <v>0</v>
      </c>
      <c r="Q34" s="96">
        <v>2.8612923740284661E-4</v>
      </c>
      <c r="R34" s="96">
        <v>2.8616331836836014E-4</v>
      </c>
      <c r="S34" s="97">
        <v>2.8617119146808877E-4</v>
      </c>
    </row>
    <row r="35" spans="1:23" s="1" customFormat="1" ht="15.75">
      <c r="B35" s="74" t="s">
        <v>76</v>
      </c>
      <c r="C35" s="143" t="s">
        <v>77</v>
      </c>
      <c r="D35" s="93" t="s">
        <v>47</v>
      </c>
      <c r="E35" s="129">
        <v>19133</v>
      </c>
      <c r="F35" s="144">
        <v>24479</v>
      </c>
      <c r="G35" s="138">
        <v>25886.131999999998</v>
      </c>
      <c r="H35" s="131">
        <v>5817.7889999999998</v>
      </c>
      <c r="I35" s="131">
        <v>5046.4380000000001</v>
      </c>
      <c r="J35" s="131">
        <v>4331.2979999999998</v>
      </c>
      <c r="K35" s="131">
        <v>625.01800000000003</v>
      </c>
      <c r="L35" s="131">
        <v>0</v>
      </c>
      <c r="M35" s="131">
        <v>0</v>
      </c>
      <c r="N35" s="131">
        <v>0</v>
      </c>
      <c r="O35" s="131">
        <v>0</v>
      </c>
      <c r="P35" s="131">
        <v>0</v>
      </c>
      <c r="Q35" s="131">
        <v>892.87699999999995</v>
      </c>
      <c r="R35" s="131">
        <v>3918.7620000000002</v>
      </c>
      <c r="S35" s="132">
        <v>5253.95</v>
      </c>
    </row>
    <row r="36" spans="1:23" s="1" customFormat="1" ht="18" customHeight="1">
      <c r="B36" s="74" t="s">
        <v>59</v>
      </c>
      <c r="C36" s="143" t="s">
        <v>74</v>
      </c>
      <c r="D36" s="93" t="s">
        <v>61</v>
      </c>
      <c r="E36" s="134">
        <v>0.12264271886978706</v>
      </c>
      <c r="F36" s="134">
        <v>0.11908734888472672</v>
      </c>
      <c r="G36" s="96">
        <v>0.1217727727789461</v>
      </c>
      <c r="H36" s="96">
        <v>0.12177279658230097</v>
      </c>
      <c r="I36" s="96">
        <v>0.1217727414021935</v>
      </c>
      <c r="J36" s="96">
        <v>0.1217726596481971</v>
      </c>
      <c r="K36" s="96">
        <v>0.12177350896529204</v>
      </c>
      <c r="L36" s="96">
        <v>0</v>
      </c>
      <c r="M36" s="96">
        <v>0</v>
      </c>
      <c r="N36" s="96">
        <v>0</v>
      </c>
      <c r="O36" s="96">
        <v>0</v>
      </c>
      <c r="P36" s="96">
        <v>0</v>
      </c>
      <c r="Q36" s="96">
        <v>0.12177226649406171</v>
      </c>
      <c r="R36" s="96">
        <v>0.1217728241737248</v>
      </c>
      <c r="S36" s="97">
        <v>0.12177282995171013</v>
      </c>
      <c r="U36" s="145"/>
    </row>
    <row r="37" spans="1:23" s="1" customFormat="1" ht="15.75">
      <c r="B37" s="74" t="s">
        <v>78</v>
      </c>
      <c r="C37" s="143" t="s">
        <v>79</v>
      </c>
      <c r="D37" s="93" t="s">
        <v>47</v>
      </c>
      <c r="E37" s="129">
        <v>3116</v>
      </c>
      <c r="F37" s="129">
        <v>4387</v>
      </c>
      <c r="G37" s="138">
        <v>4826.1810000000005</v>
      </c>
      <c r="H37" s="131">
        <v>1084.6590000000001</v>
      </c>
      <c r="I37" s="131">
        <v>940.85800000000006</v>
      </c>
      <c r="J37" s="131">
        <v>807.51700000000005</v>
      </c>
      <c r="K37" s="131">
        <v>116.523</v>
      </c>
      <c r="L37" s="131">
        <v>0</v>
      </c>
      <c r="M37" s="131">
        <v>0</v>
      </c>
      <c r="N37" s="131">
        <v>0</v>
      </c>
      <c r="O37" s="131">
        <v>0</v>
      </c>
      <c r="P37" s="131">
        <v>0</v>
      </c>
      <c r="Q37" s="131">
        <v>166.47299999999998</v>
      </c>
      <c r="R37" s="131">
        <v>730.60299999999995</v>
      </c>
      <c r="S37" s="132">
        <v>979.548</v>
      </c>
    </row>
    <row r="38" spans="1:23" s="1" customFormat="1" ht="18.75" customHeight="1" thickBot="1">
      <c r="B38" s="60" t="s">
        <v>59</v>
      </c>
      <c r="C38" s="146" t="s">
        <v>74</v>
      </c>
      <c r="D38" s="62" t="s">
        <v>61</v>
      </c>
      <c r="E38" s="147">
        <v>1.9973590759329769E-2</v>
      </c>
      <c r="F38" s="148">
        <v>2.1342219843837416E-2</v>
      </c>
      <c r="G38" s="149">
        <v>2.2703177218715679E-2</v>
      </c>
      <c r="H38" s="149">
        <v>2.2703119650465495E-2</v>
      </c>
      <c r="I38" s="149">
        <v>2.2703312302694491E-2</v>
      </c>
      <c r="J38" s="149">
        <v>2.2703007920751053E-2</v>
      </c>
      <c r="K38" s="149">
        <v>2.2702409506866559E-2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2.2703904927628256E-2</v>
      </c>
      <c r="R38" s="149">
        <v>2.2702983916807362E-2</v>
      </c>
      <c r="S38" s="150">
        <v>2.2703362619274595E-2</v>
      </c>
      <c r="U38" s="151">
        <f>G32+G34+G36+G38</f>
        <v>0.99999999999999989</v>
      </c>
      <c r="V38" s="151">
        <f>H32+H34+H36+H38</f>
        <v>1.0000000000000002</v>
      </c>
      <c r="W38" s="151">
        <f>I32+I34+I36+I38</f>
        <v>1</v>
      </c>
    </row>
    <row r="39" spans="1:23" s="1" customFormat="1" ht="63.75" customHeight="1">
      <c r="A39" s="152"/>
      <c r="B39" s="46" t="s">
        <v>33</v>
      </c>
      <c r="C39" s="47" t="s">
        <v>80</v>
      </c>
      <c r="D39" s="68" t="s">
        <v>81</v>
      </c>
      <c r="E39" s="153">
        <v>132.61699999999999</v>
      </c>
      <c r="F39" s="154">
        <v>125.488</v>
      </c>
      <c r="G39" s="155">
        <v>118.976</v>
      </c>
      <c r="H39" s="156">
        <v>118.976</v>
      </c>
      <c r="I39" s="156">
        <v>118.976</v>
      </c>
      <c r="J39" s="156">
        <v>118.976</v>
      </c>
      <c r="K39" s="156">
        <v>118.976</v>
      </c>
      <c r="L39" s="156">
        <v>0</v>
      </c>
      <c r="M39" s="156">
        <v>0</v>
      </c>
      <c r="N39" s="156">
        <v>0</v>
      </c>
      <c r="O39" s="156">
        <v>0</v>
      </c>
      <c r="P39" s="156">
        <v>0</v>
      </c>
      <c r="Q39" s="156">
        <v>118.976</v>
      </c>
      <c r="R39" s="156">
        <v>118.976</v>
      </c>
      <c r="S39" s="157">
        <v>118.976</v>
      </c>
      <c r="V39" s="158"/>
    </row>
    <row r="40" spans="1:23" s="1" customFormat="1" ht="18.75" customHeight="1">
      <c r="B40" s="74" t="s">
        <v>82</v>
      </c>
      <c r="C40" s="54" t="s">
        <v>83</v>
      </c>
      <c r="D40" s="93" t="s">
        <v>81</v>
      </c>
      <c r="E40" s="159">
        <v>113.907</v>
      </c>
      <c r="F40" s="160">
        <v>107.14100000000001</v>
      </c>
      <c r="G40" s="161">
        <v>101.755</v>
      </c>
      <c r="H40" s="162">
        <v>101.755</v>
      </c>
      <c r="I40" s="162">
        <v>101.755</v>
      </c>
      <c r="J40" s="162">
        <v>101.755</v>
      </c>
      <c r="K40" s="162">
        <v>101.755</v>
      </c>
      <c r="L40" s="162">
        <v>0</v>
      </c>
      <c r="M40" s="162">
        <v>0</v>
      </c>
      <c r="N40" s="162">
        <v>0</v>
      </c>
      <c r="O40" s="162">
        <v>0</v>
      </c>
      <c r="P40" s="162">
        <v>0</v>
      </c>
      <c r="Q40" s="162">
        <v>101.755</v>
      </c>
      <c r="R40" s="162">
        <v>101.755</v>
      </c>
      <c r="S40" s="163">
        <v>101.755</v>
      </c>
    </row>
    <row r="41" spans="1:23" s="1" customFormat="1" ht="18.75" customHeight="1">
      <c r="B41" s="74" t="s">
        <v>84</v>
      </c>
      <c r="C41" s="54" t="s">
        <v>85</v>
      </c>
      <c r="D41" s="93" t="s">
        <v>81</v>
      </c>
      <c r="E41" s="159">
        <v>14.815</v>
      </c>
      <c r="F41" s="160">
        <v>14.569000000000001</v>
      </c>
      <c r="G41" s="161">
        <v>14.468</v>
      </c>
      <c r="H41" s="162">
        <v>14.468</v>
      </c>
      <c r="I41" s="162">
        <v>14.468</v>
      </c>
      <c r="J41" s="162">
        <v>14.468</v>
      </c>
      <c r="K41" s="162">
        <v>14.468</v>
      </c>
      <c r="L41" s="162">
        <v>0</v>
      </c>
      <c r="M41" s="162">
        <v>0</v>
      </c>
      <c r="N41" s="162">
        <v>0</v>
      </c>
      <c r="O41" s="162">
        <v>0</v>
      </c>
      <c r="P41" s="162">
        <v>0</v>
      </c>
      <c r="Q41" s="162">
        <v>14.468</v>
      </c>
      <c r="R41" s="162">
        <v>14.468</v>
      </c>
      <c r="S41" s="163">
        <v>14.468</v>
      </c>
    </row>
    <row r="42" spans="1:23" s="1" customFormat="1" ht="18.75" customHeight="1" thickBot="1">
      <c r="B42" s="60" t="s">
        <v>86</v>
      </c>
      <c r="C42" s="61" t="s">
        <v>87</v>
      </c>
      <c r="D42" s="62" t="s">
        <v>81</v>
      </c>
      <c r="E42" s="164">
        <v>3.895</v>
      </c>
      <c r="F42" s="165">
        <v>3.778</v>
      </c>
      <c r="G42" s="166">
        <v>2.7530000000000001</v>
      </c>
      <c r="H42" s="167">
        <v>2.7530000000000001</v>
      </c>
      <c r="I42" s="167">
        <v>2.7530000000000001</v>
      </c>
      <c r="J42" s="167">
        <v>2.7530000000000001</v>
      </c>
      <c r="K42" s="167">
        <v>2.7530000000000001</v>
      </c>
      <c r="L42" s="167">
        <v>0</v>
      </c>
      <c r="M42" s="167">
        <v>0</v>
      </c>
      <c r="N42" s="167">
        <v>0</v>
      </c>
      <c r="O42" s="167">
        <v>0</v>
      </c>
      <c r="P42" s="167">
        <v>0</v>
      </c>
      <c r="Q42" s="167">
        <v>2.7530000000000001</v>
      </c>
      <c r="R42" s="167">
        <v>2.7530000000000001</v>
      </c>
      <c r="S42" s="168">
        <v>2.7530000000000001</v>
      </c>
    </row>
    <row r="44" spans="1:23" hidden="1">
      <c r="G44" s="169">
        <f>G27/(100%-G24)</f>
        <v>246920.15700000001</v>
      </c>
      <c r="H44" s="169">
        <f t="shared" ref="H44:S44" si="0">H27/(100%-H24)</f>
        <v>54683.802999999993</v>
      </c>
      <c r="I44" s="169">
        <f t="shared" si="0"/>
        <v>47571.680999999997</v>
      </c>
      <c r="J44" s="169">
        <f t="shared" si="0"/>
        <v>41537.458999999988</v>
      </c>
      <c r="K44" s="169">
        <f t="shared" si="0"/>
        <v>6490.9450000000015</v>
      </c>
      <c r="L44" s="169">
        <f t="shared" si="0"/>
        <v>0</v>
      </c>
      <c r="M44" s="169">
        <f t="shared" si="0"/>
        <v>0</v>
      </c>
      <c r="N44" s="169">
        <f t="shared" si="0"/>
        <v>0</v>
      </c>
      <c r="O44" s="169">
        <f t="shared" si="0"/>
        <v>0</v>
      </c>
      <c r="P44" s="169">
        <f t="shared" si="0"/>
        <v>0</v>
      </c>
      <c r="Q44" s="169">
        <f t="shared" si="0"/>
        <v>9217.1850000000013</v>
      </c>
      <c r="R44" s="169">
        <f t="shared" si="0"/>
        <v>37734.293999999994</v>
      </c>
      <c r="S44" s="169">
        <f t="shared" si="0"/>
        <v>49684.79</v>
      </c>
    </row>
    <row r="45" spans="1:23" hidden="1">
      <c r="E45" s="170"/>
      <c r="F45" s="171"/>
    </row>
    <row r="46" spans="1:23" hidden="1">
      <c r="H46" s="20">
        <f t="shared" ref="H46:S46" si="1">H38+H36+H32</f>
        <v>0.99971382982867329</v>
      </c>
      <c r="I46" s="20">
        <f t="shared" si="1"/>
        <v>0.99971383717777007</v>
      </c>
      <c r="J46" s="20">
        <f t="shared" si="1"/>
        <v>0.99971382160669642</v>
      </c>
      <c r="K46" s="20">
        <f t="shared" si="1"/>
        <v>0.99971379178732445</v>
      </c>
      <c r="L46" s="20">
        <f t="shared" si="1"/>
        <v>0</v>
      </c>
      <c r="M46" s="20">
        <f t="shared" si="1"/>
        <v>0</v>
      </c>
      <c r="N46" s="20">
        <f t="shared" si="1"/>
        <v>0</v>
      </c>
      <c r="O46" s="20">
        <f t="shared" si="1"/>
        <v>0</v>
      </c>
      <c r="P46" s="20">
        <f t="shared" si="1"/>
        <v>0</v>
      </c>
      <c r="Q46" s="20">
        <f t="shared" si="1"/>
        <v>0.9997138707625971</v>
      </c>
      <c r="R46" s="20">
        <f t="shared" si="1"/>
        <v>0.99971383668163172</v>
      </c>
      <c r="S46" s="20">
        <f t="shared" si="1"/>
        <v>0.99971382880853188</v>
      </c>
    </row>
    <row r="47" spans="1:23" hidden="1"/>
    <row r="48" spans="1:23" ht="15">
      <c r="G48" s="172"/>
    </row>
    <row r="49" spans="4:19" ht="64.5" customHeight="1">
      <c r="G49" s="145"/>
    </row>
    <row r="50" spans="4:19" s="173" customFormat="1" ht="18">
      <c r="E50" s="173" t="s">
        <v>88</v>
      </c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</row>
    <row r="51" spans="4:19" s="173" customFormat="1" ht="18">
      <c r="D51" s="173" t="s">
        <v>7</v>
      </c>
      <c r="G51" s="174"/>
      <c r="H51" s="174"/>
      <c r="I51" s="174"/>
      <c r="J51" s="174"/>
      <c r="K51" s="174"/>
      <c r="L51" s="174" t="s">
        <v>89</v>
      </c>
      <c r="M51" s="174"/>
      <c r="N51" s="174"/>
      <c r="O51" s="174"/>
      <c r="P51" s="175"/>
      <c r="Q51" s="175"/>
      <c r="R51" s="174"/>
      <c r="S51" s="174"/>
    </row>
    <row r="53" spans="4:19">
      <c r="I53" s="176"/>
    </row>
    <row r="58" spans="4:19">
      <c r="E58" s="170"/>
    </row>
    <row r="60" spans="4:19" ht="15">
      <c r="G60" s="177"/>
    </row>
    <row r="64" spans="4:19" ht="15">
      <c r="G64" s="177"/>
    </row>
  </sheetData>
  <mergeCells count="24">
    <mergeCell ref="H12:S12"/>
    <mergeCell ref="P51:Q51"/>
    <mergeCell ref="B6:E6"/>
    <mergeCell ref="B7:S7"/>
    <mergeCell ref="B8:S8"/>
    <mergeCell ref="D10:P10"/>
    <mergeCell ref="B12:B14"/>
    <mergeCell ref="C12:C14"/>
    <mergeCell ref="D12:D14"/>
    <mergeCell ref="E12:E14"/>
    <mergeCell ref="F12:F14"/>
    <mergeCell ref="G12:G14"/>
    <mergeCell ref="B3:C3"/>
    <mergeCell ref="J3:M3"/>
    <mergeCell ref="O3:R3"/>
    <mergeCell ref="O4:R4"/>
    <mergeCell ref="B5:E5"/>
    <mergeCell ref="L5:T5"/>
    <mergeCell ref="B1:D1"/>
    <mergeCell ref="J1:M1"/>
    <mergeCell ref="O1:R1"/>
    <mergeCell ref="B2:F2"/>
    <mergeCell ref="J2:M2"/>
    <mergeCell ref="O2:R2"/>
  </mergeCells>
  <pageMargins left="0.51181102362204722" right="0.19685039370078741" top="0.52" bottom="0.27559055118110237" header="0.19685039370078741" footer="0.27559055118110237"/>
  <pageSetup paperSize="9" scale="64" orientation="landscape" r:id="rId1"/>
  <headerFooter alignWithMargins="0"/>
  <rowBreaks count="1" manualBreakCount="1">
    <brk id="26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AZ201"/>
  <sheetViews>
    <sheetView zoomScale="75" zoomScaleNormal="75" zoomScaleSheetLayoutView="75" workbookViewId="0">
      <pane xSplit="3" topLeftCell="D1" activePane="topRight" state="frozen"/>
      <selection activeCell="A37" sqref="A37"/>
      <selection pane="topRight" activeCell="U29" sqref="U29"/>
    </sheetView>
  </sheetViews>
  <sheetFormatPr defaultRowHeight="12.75"/>
  <cols>
    <col min="1" max="1" width="2.85546875" customWidth="1"/>
    <col min="2" max="2" width="24.140625" customWidth="1"/>
    <col min="3" max="3" width="12.85546875" customWidth="1"/>
    <col min="4" max="4" width="9.5703125" customWidth="1"/>
    <col min="5" max="5" width="11.85546875" customWidth="1"/>
    <col min="6" max="6" width="12.140625" customWidth="1"/>
    <col min="7" max="7" width="11.5703125" customWidth="1"/>
    <col min="8" max="8" width="13" customWidth="1"/>
    <col min="9" max="9" width="11.42578125" customWidth="1"/>
    <col min="10" max="10" width="6.42578125" customWidth="1"/>
    <col min="11" max="11" width="5.140625" style="178" customWidth="1"/>
    <col min="12" max="12" width="10" style="178" customWidth="1"/>
    <col min="13" max="13" width="4.140625" customWidth="1"/>
    <col min="14" max="14" width="4.28515625" customWidth="1"/>
    <col min="15" max="15" width="4.85546875" customWidth="1"/>
    <col min="16" max="16" width="4.140625" customWidth="1"/>
    <col min="17" max="17" width="10.7109375" customWidth="1"/>
    <col min="18" max="18" width="11.7109375" customWidth="1"/>
    <col min="19" max="19" width="11.42578125" customWidth="1"/>
    <col min="20" max="20" width="11.85546875" customWidth="1"/>
    <col min="21" max="21" width="15.28515625" style="180" customWidth="1"/>
    <col min="22" max="22" width="16.5703125" style="180" customWidth="1"/>
    <col min="23" max="25" width="15.85546875" customWidth="1"/>
    <col min="26" max="26" width="16.42578125" customWidth="1"/>
    <col min="27" max="27" width="18.7109375" customWidth="1"/>
    <col min="28" max="28" width="16.42578125" customWidth="1"/>
    <col min="29" max="29" width="9.5703125" customWidth="1"/>
    <col min="30" max="30" width="9.140625" customWidth="1"/>
    <col min="31" max="32" width="9.28515625" customWidth="1"/>
    <col min="33" max="33" width="12.140625" customWidth="1"/>
    <col min="34" max="34" width="13.28515625" customWidth="1"/>
    <col min="35" max="37" width="9.28515625" customWidth="1"/>
    <col min="38" max="38" width="9.28515625" bestFit="1" customWidth="1"/>
    <col min="39" max="39" width="12.140625" bestFit="1" customWidth="1"/>
  </cols>
  <sheetData>
    <row r="1" spans="2:34" ht="15">
      <c r="R1" s="179" t="s">
        <v>0</v>
      </c>
    </row>
    <row r="3" spans="2:34" ht="15">
      <c r="R3" s="181" t="s">
        <v>1</v>
      </c>
      <c r="S3" s="182"/>
      <c r="T3" s="179"/>
    </row>
    <row r="4" spans="2:34" ht="15">
      <c r="R4" s="181" t="s">
        <v>2</v>
      </c>
      <c r="S4" s="179"/>
      <c r="T4" s="179"/>
    </row>
    <row r="5" spans="2:34" ht="15">
      <c r="R5" s="181" t="s">
        <v>90</v>
      </c>
      <c r="S5" s="179"/>
      <c r="T5" s="179"/>
    </row>
    <row r="6" spans="2:34" ht="18">
      <c r="B6" s="183"/>
      <c r="C6" s="183"/>
      <c r="D6" s="183"/>
      <c r="E6" s="183"/>
      <c r="F6" s="183"/>
      <c r="G6" s="183"/>
      <c r="H6" s="183" t="s">
        <v>91</v>
      </c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</row>
    <row r="7" spans="2:34" ht="15">
      <c r="R7" s="184"/>
      <c r="S7" s="185"/>
      <c r="T7" s="185"/>
      <c r="X7" s="186"/>
    </row>
    <row r="8" spans="2:34" ht="18.75" hidden="1">
      <c r="B8" s="187" t="s">
        <v>92</v>
      </c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</row>
    <row r="9" spans="2:34" ht="18" customHeight="1">
      <c r="B9" s="188"/>
      <c r="C9" s="188"/>
      <c r="D9" s="188"/>
      <c r="E9" s="188"/>
      <c r="F9" s="188"/>
      <c r="G9" s="188"/>
      <c r="H9" s="188" t="s">
        <v>93</v>
      </c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</row>
    <row r="10" spans="2:34" ht="18.75">
      <c r="B10" s="188"/>
      <c r="C10" s="188"/>
      <c r="D10" s="188"/>
      <c r="E10" s="188"/>
      <c r="F10" s="188"/>
      <c r="G10" s="189"/>
      <c r="H10" s="189" t="s">
        <v>94</v>
      </c>
      <c r="I10" s="190">
        <f>[1]янв!L3</f>
        <v>2019</v>
      </c>
      <c r="J10" s="188" t="str">
        <f>[1]янв!M3</f>
        <v>р.</v>
      </c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</row>
    <row r="11" spans="2:34" ht="15.75">
      <c r="G11" s="191"/>
      <c r="H11" s="191"/>
      <c r="I11" s="191"/>
      <c r="J11" s="191"/>
      <c r="K11" s="191"/>
      <c r="L11" s="191"/>
      <c r="M11" s="191"/>
      <c r="N11" s="191"/>
      <c r="O11" s="191"/>
      <c r="W11" s="192"/>
      <c r="X11" s="192"/>
      <c r="Y11" s="192"/>
    </row>
    <row r="12" spans="2:34" ht="15">
      <c r="B12" s="193"/>
      <c r="C12" s="193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</row>
    <row r="13" spans="2:34" s="202" customFormat="1" ht="53.25" customHeight="1">
      <c r="B13" s="195" t="s">
        <v>96</v>
      </c>
      <c r="C13" s="195"/>
      <c r="D13" s="196" t="s">
        <v>97</v>
      </c>
      <c r="E13" s="197" t="s">
        <v>98</v>
      </c>
      <c r="F13" s="197" t="s">
        <v>99</v>
      </c>
      <c r="G13" s="197" t="s">
        <v>100</v>
      </c>
      <c r="H13" s="198" t="s">
        <v>101</v>
      </c>
      <c r="I13" s="197" t="s">
        <v>102</v>
      </c>
      <c r="J13" s="196" t="s">
        <v>103</v>
      </c>
      <c r="K13" s="196" t="s">
        <v>104</v>
      </c>
      <c r="L13" s="199" t="s">
        <v>105</v>
      </c>
      <c r="M13" s="196" t="s">
        <v>106</v>
      </c>
      <c r="N13" s="196" t="s">
        <v>107</v>
      </c>
      <c r="O13" s="196" t="s">
        <v>108</v>
      </c>
      <c r="P13" s="199" t="s">
        <v>109</v>
      </c>
      <c r="Q13" s="197" t="s">
        <v>110</v>
      </c>
      <c r="R13" s="197" t="s">
        <v>111</v>
      </c>
      <c r="S13" s="197" t="s">
        <v>112</v>
      </c>
      <c r="T13" s="198" t="s">
        <v>113</v>
      </c>
      <c r="U13" s="200" t="s">
        <v>95</v>
      </c>
      <c r="V13" s="201"/>
    </row>
    <row r="14" spans="2:34" ht="27.75" customHeight="1">
      <c r="B14" s="203" t="s">
        <v>114</v>
      </c>
      <c r="C14" s="203"/>
      <c r="D14" s="204" t="s">
        <v>115</v>
      </c>
      <c r="E14" s="205">
        <v>55833.875</v>
      </c>
      <c r="F14" s="205">
        <v>48572.239000000001</v>
      </c>
      <c r="G14" s="205">
        <v>42411.29</v>
      </c>
      <c r="H14" s="205">
        <v>146817.40400000001</v>
      </c>
      <c r="I14" s="205">
        <v>6627.6120000000001</v>
      </c>
      <c r="J14" s="206">
        <v>0</v>
      </c>
      <c r="K14" s="206">
        <v>0</v>
      </c>
      <c r="L14" s="207">
        <v>6627.6120000000001</v>
      </c>
      <c r="M14" s="206">
        <v>0</v>
      </c>
      <c r="N14" s="206">
        <v>0</v>
      </c>
      <c r="O14" s="206">
        <v>0</v>
      </c>
      <c r="P14" s="206">
        <v>0</v>
      </c>
      <c r="Q14" s="205">
        <v>9411.3189999999995</v>
      </c>
      <c r="R14" s="205">
        <v>38528.091</v>
      </c>
      <c r="S14" s="205">
        <v>50729.786</v>
      </c>
      <c r="T14" s="208">
        <v>98669.195999999996</v>
      </c>
      <c r="U14" s="208">
        <v>252114.212</v>
      </c>
      <c r="W14" s="209"/>
      <c r="X14" s="210"/>
      <c r="Y14" s="210"/>
      <c r="AG14" s="211">
        <f>H14+I14</f>
        <v>153445.016</v>
      </c>
      <c r="AH14" s="212">
        <f>AG14/1000</f>
        <v>153.44501600000001</v>
      </c>
    </row>
    <row r="15" spans="2:34" ht="27" customHeight="1">
      <c r="B15" s="213" t="s">
        <v>116</v>
      </c>
      <c r="C15" s="213"/>
      <c r="D15" s="196" t="s">
        <v>115</v>
      </c>
      <c r="E15" s="214">
        <v>1150.0719999999999</v>
      </c>
      <c r="F15" s="196">
        <v>1000.558</v>
      </c>
      <c r="G15" s="196">
        <v>873.83100000000002</v>
      </c>
      <c r="H15" s="204">
        <v>3024.4610000000002</v>
      </c>
      <c r="I15" s="196">
        <v>136.667</v>
      </c>
      <c r="J15" s="196">
        <v>0</v>
      </c>
      <c r="K15" s="196">
        <v>0</v>
      </c>
      <c r="L15" s="204">
        <v>136.667</v>
      </c>
      <c r="M15" s="196">
        <v>0</v>
      </c>
      <c r="N15" s="196">
        <v>0</v>
      </c>
      <c r="O15" s="196">
        <v>0</v>
      </c>
      <c r="P15" s="204">
        <v>0</v>
      </c>
      <c r="Q15" s="215">
        <v>194.13399999999999</v>
      </c>
      <c r="R15" s="215">
        <v>793.79700000000003</v>
      </c>
      <c r="S15" s="215">
        <v>1044.9960000000001</v>
      </c>
      <c r="T15" s="216">
        <v>2032.9270000000001</v>
      </c>
      <c r="U15" s="216">
        <v>5194.0550000000003</v>
      </c>
      <c r="W15" s="210"/>
      <c r="X15" s="210"/>
      <c r="Y15" s="210"/>
      <c r="Z15" s="217"/>
      <c r="AG15" s="211">
        <f>H15+I15</f>
        <v>3161.1280000000002</v>
      </c>
      <c r="AH15" s="212">
        <f>AG15/1000</f>
        <v>3.1611280000000002</v>
      </c>
    </row>
    <row r="16" spans="2:34" ht="27" customHeight="1">
      <c r="B16" s="213" t="s">
        <v>117</v>
      </c>
      <c r="C16" s="213"/>
      <c r="D16" s="196" t="s">
        <v>118</v>
      </c>
      <c r="E16" s="218">
        <v>2.0598104645253437</v>
      </c>
      <c r="F16" s="218">
        <v>2.0599379822700783</v>
      </c>
      <c r="G16" s="218">
        <v>2.06037354676078</v>
      </c>
      <c r="H16" s="219">
        <v>2.060015309901543</v>
      </c>
      <c r="I16" s="218">
        <v>2.0620851069736732</v>
      </c>
      <c r="J16" s="196">
        <v>0</v>
      </c>
      <c r="K16" s="196">
        <v>0</v>
      </c>
      <c r="L16" s="204">
        <v>2.0620851069736732</v>
      </c>
      <c r="M16" s="196">
        <v>0</v>
      </c>
      <c r="N16" s="196">
        <v>0</v>
      </c>
      <c r="O16" s="196">
        <v>0</v>
      </c>
      <c r="P16" s="204">
        <v>0</v>
      </c>
      <c r="Q16" s="218">
        <v>2.0627714351197741</v>
      </c>
      <c r="R16" s="218">
        <v>2.0603071146193046</v>
      </c>
      <c r="S16" s="218">
        <v>2.0599258983666915</v>
      </c>
      <c r="T16" s="219">
        <v>2.060346169234013</v>
      </c>
      <c r="U16" s="219">
        <v>2.0601992084444647</v>
      </c>
      <c r="W16" s="220"/>
      <c r="X16" s="220"/>
      <c r="Y16" s="220"/>
      <c r="Z16" s="221"/>
      <c r="AG16" s="211">
        <f>H16+I16</f>
        <v>4.1221004168752167</v>
      </c>
      <c r="AH16" s="212">
        <f>AG16/1000</f>
        <v>4.1221004168752167E-3</v>
      </c>
    </row>
    <row r="17" spans="2:39" s="222" customFormat="1" ht="27.75" customHeight="1">
      <c r="B17" s="223" t="s">
        <v>119</v>
      </c>
      <c r="C17" s="223"/>
      <c r="D17" s="224" t="s">
        <v>115</v>
      </c>
      <c r="E17" s="207">
        <v>54683.802999999993</v>
      </c>
      <c r="F17" s="225">
        <v>47571.680999999997</v>
      </c>
      <c r="G17" s="225">
        <v>41537.458999999995</v>
      </c>
      <c r="H17" s="225">
        <v>143792.943</v>
      </c>
      <c r="I17" s="225">
        <v>6490.9450000000006</v>
      </c>
      <c r="J17" s="224">
        <v>0</v>
      </c>
      <c r="K17" s="224">
        <v>0</v>
      </c>
      <c r="L17" s="225">
        <v>6490.9450000000006</v>
      </c>
      <c r="M17" s="224">
        <v>0</v>
      </c>
      <c r="N17" s="224">
        <v>0</v>
      </c>
      <c r="O17" s="224">
        <v>0</v>
      </c>
      <c r="P17" s="224">
        <v>0</v>
      </c>
      <c r="Q17" s="226">
        <v>9217.1850000000013</v>
      </c>
      <c r="R17" s="226">
        <v>37734.293999999994</v>
      </c>
      <c r="S17" s="226">
        <v>49684.79</v>
      </c>
      <c r="T17" s="226">
        <v>96636.269</v>
      </c>
      <c r="U17" s="227">
        <v>246920.15700000001</v>
      </c>
      <c r="V17" s="228"/>
      <c r="W17" s="210"/>
      <c r="X17" s="210"/>
      <c r="Y17" s="210"/>
      <c r="Z17" s="229"/>
      <c r="AG17" s="211">
        <f>H17+I17</f>
        <v>150283.88800000001</v>
      </c>
      <c r="AH17" s="230">
        <f>AG17/1000</f>
        <v>150.28388800000002</v>
      </c>
    </row>
    <row r="18" spans="2:39" ht="27.75" customHeight="1">
      <c r="B18" s="231" t="s">
        <v>120</v>
      </c>
      <c r="C18" s="231"/>
      <c r="D18" s="232" t="s">
        <v>115</v>
      </c>
      <c r="E18" s="233">
        <v>6773.2060000000001</v>
      </c>
      <c r="F18" s="233">
        <v>6013.2849999999999</v>
      </c>
      <c r="G18" s="233">
        <v>5868.3580000000002</v>
      </c>
      <c r="H18" s="205">
        <v>18654.849000000002</v>
      </c>
      <c r="I18" s="233">
        <v>1343.8340000000001</v>
      </c>
      <c r="J18" s="234">
        <v>0</v>
      </c>
      <c r="K18" s="234">
        <v>0</v>
      </c>
      <c r="L18" s="205">
        <v>1343.8340000000001</v>
      </c>
      <c r="M18" s="234">
        <v>0</v>
      </c>
      <c r="N18" s="234">
        <v>0</v>
      </c>
      <c r="O18" s="234">
        <v>0</v>
      </c>
      <c r="P18" s="235">
        <v>0</v>
      </c>
      <c r="Q18" s="236">
        <v>1864.1410000000001</v>
      </c>
      <c r="R18" s="236">
        <v>5462.5510000000004</v>
      </c>
      <c r="S18" s="236">
        <v>6417.5259999999998</v>
      </c>
      <c r="T18" s="237">
        <v>13744.218000000001</v>
      </c>
      <c r="U18" s="208">
        <v>33742.900999999998</v>
      </c>
      <c r="W18" s="210"/>
      <c r="X18" s="210"/>
      <c r="Y18" s="210"/>
      <c r="Z18" s="238"/>
      <c r="AA18" s="239"/>
      <c r="AG18" s="240">
        <f>H18+I18</f>
        <v>19998.683000000001</v>
      </c>
      <c r="AH18" s="241">
        <f>AG18/1000</f>
        <v>19.998683</v>
      </c>
    </row>
    <row r="19" spans="2:39" ht="21" customHeight="1">
      <c r="B19" s="213" t="s">
        <v>121</v>
      </c>
      <c r="C19" s="213"/>
      <c r="D19" s="197" t="s">
        <v>118</v>
      </c>
      <c r="E19" s="242">
        <v>12.386128302012938</v>
      </c>
      <c r="F19" s="242">
        <v>12.640471964822938</v>
      </c>
      <c r="G19" s="242">
        <v>14.12786949726511</v>
      </c>
      <c r="H19" s="243">
        <v>12.973410663136647</v>
      </c>
      <c r="I19" s="242">
        <v>20.703210395404671</v>
      </c>
      <c r="J19" s="244">
        <v>0</v>
      </c>
      <c r="K19" s="244">
        <v>0</v>
      </c>
      <c r="L19" s="243">
        <v>20.703210395404671</v>
      </c>
      <c r="M19" s="244">
        <v>0</v>
      </c>
      <c r="N19" s="244">
        <v>0</v>
      </c>
      <c r="O19" s="244">
        <v>0</v>
      </c>
      <c r="P19" s="245">
        <v>0</v>
      </c>
      <c r="Q19" s="242">
        <v>20.224623895473506</v>
      </c>
      <c r="R19" s="242">
        <v>14.476356706183509</v>
      </c>
      <c r="S19" s="242">
        <v>12.916480073680496</v>
      </c>
      <c r="T19" s="246">
        <v>14.222628980015775</v>
      </c>
      <c r="U19" s="247">
        <v>13.66551091250116</v>
      </c>
      <c r="W19" s="220"/>
      <c r="X19" s="220"/>
      <c r="Y19" s="220"/>
      <c r="Z19" s="211"/>
      <c r="AH19" s="240"/>
    </row>
    <row r="20" spans="2:39" ht="27.75" customHeight="1">
      <c r="B20" s="248" t="s">
        <v>122</v>
      </c>
      <c r="C20" s="248"/>
      <c r="D20" s="196" t="s">
        <v>115</v>
      </c>
      <c r="E20" s="249">
        <v>47910.596999999994</v>
      </c>
      <c r="F20" s="249">
        <v>41558.395999999993</v>
      </c>
      <c r="G20" s="249">
        <v>35669.100999999995</v>
      </c>
      <c r="H20" s="249">
        <v>125138.09399999998</v>
      </c>
      <c r="I20" s="249">
        <v>5147.1110000000008</v>
      </c>
      <c r="J20" s="250">
        <v>0</v>
      </c>
      <c r="K20" s="250">
        <v>0</v>
      </c>
      <c r="L20" s="249">
        <v>5147.1110000000008</v>
      </c>
      <c r="M20" s="251">
        <v>0</v>
      </c>
      <c r="N20" s="251">
        <v>0</v>
      </c>
      <c r="O20" s="251">
        <v>0</v>
      </c>
      <c r="P20" s="252">
        <v>0</v>
      </c>
      <c r="Q20" s="249">
        <v>7353.0440000000008</v>
      </c>
      <c r="R20" s="249">
        <v>32271.742999999995</v>
      </c>
      <c r="S20" s="249">
        <v>43267.264000000003</v>
      </c>
      <c r="T20" s="249">
        <v>82892.051000000007</v>
      </c>
      <c r="U20" s="249">
        <v>213177.25599999999</v>
      </c>
      <c r="W20" s="210"/>
      <c r="X20" s="210"/>
      <c r="Y20" s="210"/>
      <c r="Z20" s="253"/>
      <c r="AG20" s="240">
        <f>H20+I20</f>
        <v>130285.20499999999</v>
      </c>
      <c r="AH20" s="240">
        <f>AG20/1000</f>
        <v>130.28520499999999</v>
      </c>
    </row>
    <row r="21" spans="2:39" ht="27.75" customHeight="1">
      <c r="B21" s="248" t="s">
        <v>123</v>
      </c>
      <c r="C21" s="248"/>
      <c r="D21" s="196" t="s">
        <v>115</v>
      </c>
      <c r="E21" s="196">
        <v>134.828</v>
      </c>
      <c r="F21" s="196">
        <v>116.95399999999999</v>
      </c>
      <c r="G21" s="196">
        <v>100.378</v>
      </c>
      <c r="H21" s="204">
        <v>352.15999999999997</v>
      </c>
      <c r="I21" s="196">
        <v>14.484</v>
      </c>
      <c r="J21" s="196">
        <v>0</v>
      </c>
      <c r="K21" s="196">
        <v>0</v>
      </c>
      <c r="L21" s="204">
        <v>14.484</v>
      </c>
      <c r="M21" s="196">
        <v>0</v>
      </c>
      <c r="N21" s="196">
        <v>0</v>
      </c>
      <c r="O21" s="196">
        <v>0</v>
      </c>
      <c r="P21" s="204">
        <v>0</v>
      </c>
      <c r="Q21" s="196">
        <v>20.693000000000001</v>
      </c>
      <c r="R21" s="196">
        <v>90.819000000000003</v>
      </c>
      <c r="S21" s="196">
        <v>121.761</v>
      </c>
      <c r="T21" s="196">
        <v>233.273</v>
      </c>
      <c r="U21" s="196">
        <v>599.91699999999992</v>
      </c>
      <c r="W21" s="210"/>
      <c r="X21" s="210"/>
      <c r="Y21" s="210"/>
      <c r="Z21" s="181"/>
      <c r="AG21" s="240">
        <f t="shared" ref="AG21:AG29" si="0">H21+I21</f>
        <v>366.64399999999995</v>
      </c>
      <c r="AH21" s="240">
        <f>AG21/1000</f>
        <v>0.36664399999999997</v>
      </c>
    </row>
    <row r="22" spans="2:39" s="6" customFormat="1" ht="15.75">
      <c r="B22" s="248" t="s">
        <v>124</v>
      </c>
      <c r="C22" s="248"/>
      <c r="D22" s="232" t="s">
        <v>115</v>
      </c>
      <c r="E22" s="205">
        <v>47775.768999999993</v>
      </c>
      <c r="F22" s="205">
        <v>41441.441999999995</v>
      </c>
      <c r="G22" s="205">
        <v>35568.722999999998</v>
      </c>
      <c r="H22" s="205">
        <v>124785.93399999998</v>
      </c>
      <c r="I22" s="205">
        <v>5132.6270000000004</v>
      </c>
      <c r="J22" s="232">
        <v>0</v>
      </c>
      <c r="K22" s="232">
        <v>0</v>
      </c>
      <c r="L22" s="205">
        <v>5132.6270000000004</v>
      </c>
      <c r="M22" s="232">
        <v>0</v>
      </c>
      <c r="N22" s="232">
        <v>0</v>
      </c>
      <c r="O22" s="232">
        <v>0</v>
      </c>
      <c r="P22" s="254">
        <v>0</v>
      </c>
      <c r="Q22" s="205">
        <v>7332.3510000000006</v>
      </c>
      <c r="R22" s="205">
        <v>32180.923999999995</v>
      </c>
      <c r="S22" s="205">
        <v>43145.503000000004</v>
      </c>
      <c r="T22" s="205">
        <v>82658.777999999977</v>
      </c>
      <c r="U22" s="255">
        <v>212577.33900000001</v>
      </c>
      <c r="V22" s="256"/>
      <c r="W22" s="257"/>
      <c r="X22" s="257"/>
      <c r="Y22" s="210"/>
      <c r="Z22" s="258"/>
      <c r="AA22" s="259"/>
      <c r="AB22" s="260"/>
      <c r="AG22" s="240">
        <f t="shared" si="0"/>
        <v>129918.56099999999</v>
      </c>
      <c r="AH22" s="261">
        <f>AG22/1000</f>
        <v>129.91856099999998</v>
      </c>
    </row>
    <row r="23" spans="2:39" s="6" customFormat="1" ht="4.5" customHeight="1">
      <c r="B23" s="262"/>
      <c r="C23" s="263"/>
      <c r="D23" s="196"/>
      <c r="E23" s="264"/>
      <c r="F23" s="214"/>
      <c r="G23" s="214"/>
      <c r="H23" s="265"/>
      <c r="I23" s="214"/>
      <c r="J23" s="196"/>
      <c r="K23" s="196"/>
      <c r="L23" s="265"/>
      <c r="M23" s="196"/>
      <c r="N23" s="196"/>
      <c r="O23" s="196"/>
      <c r="P23" s="204"/>
      <c r="Q23" s="214"/>
      <c r="R23" s="214"/>
      <c r="S23" s="214"/>
      <c r="T23" s="266"/>
      <c r="U23" s="267"/>
      <c r="V23" s="256"/>
      <c r="W23" s="256"/>
      <c r="X23" s="210"/>
      <c r="Y23" s="210"/>
      <c r="Z23" s="268"/>
      <c r="AA23" s="269"/>
      <c r="AB23" s="269"/>
      <c r="AG23" s="240">
        <f t="shared" si="0"/>
        <v>0</v>
      </c>
      <c r="AH23" s="261"/>
    </row>
    <row r="24" spans="2:39" s="6" customFormat="1" ht="15">
      <c r="B24" s="270" t="s">
        <v>125</v>
      </c>
      <c r="C24" s="270"/>
      <c r="D24" s="232" t="s">
        <v>115</v>
      </c>
      <c r="E24" s="233">
        <v>40859.648999999998</v>
      </c>
      <c r="F24" s="233">
        <v>35442.286999999997</v>
      </c>
      <c r="G24" s="233">
        <v>30419.728999999999</v>
      </c>
      <c r="H24" s="205">
        <v>106721.66499999998</v>
      </c>
      <c r="I24" s="233">
        <v>4389.6170000000002</v>
      </c>
      <c r="J24" s="232">
        <v>0</v>
      </c>
      <c r="K24" s="232">
        <v>0</v>
      </c>
      <c r="L24" s="205">
        <v>4389.6170000000002</v>
      </c>
      <c r="M24" s="232">
        <v>0</v>
      </c>
      <c r="N24" s="232">
        <v>0</v>
      </c>
      <c r="O24" s="232">
        <v>0</v>
      </c>
      <c r="P24" s="254">
        <v>0</v>
      </c>
      <c r="Q24" s="233">
        <v>6270.9030000000002</v>
      </c>
      <c r="R24" s="233">
        <v>27522.35</v>
      </c>
      <c r="S24" s="233">
        <v>36899.658000000003</v>
      </c>
      <c r="T24" s="208">
        <v>70692.910999999993</v>
      </c>
      <c r="U24" s="271">
        <v>181804.19299999997</v>
      </c>
      <c r="V24" s="272"/>
      <c r="W24" s="210"/>
      <c r="X24" s="210"/>
      <c r="Y24" s="210"/>
      <c r="Z24" s="269"/>
      <c r="AA24" s="269"/>
      <c r="AB24" s="269"/>
      <c r="AG24" s="240">
        <f t="shared" si="0"/>
        <v>111111.28199999998</v>
      </c>
      <c r="AH24" s="261">
        <f>AG24/1000</f>
        <v>111.11128199999997</v>
      </c>
    </row>
    <row r="25" spans="2:39" s="6" customFormat="1" ht="15">
      <c r="B25" s="273" t="s">
        <v>126</v>
      </c>
      <c r="C25" s="274"/>
      <c r="D25" s="232" t="s">
        <v>115</v>
      </c>
      <c r="E25" s="233">
        <v>94.899000000000001</v>
      </c>
      <c r="F25" s="233">
        <v>82.316999999999993</v>
      </c>
      <c r="G25" s="233">
        <v>70.652000000000001</v>
      </c>
      <c r="H25" s="205">
        <v>247.86799999999999</v>
      </c>
      <c r="I25" s="233">
        <v>10.195</v>
      </c>
      <c r="J25" s="232">
        <v>0</v>
      </c>
      <c r="K25" s="232">
        <v>0</v>
      </c>
      <c r="L25" s="205">
        <v>10.195</v>
      </c>
      <c r="M25" s="232">
        <v>0</v>
      </c>
      <c r="N25" s="232">
        <v>0</v>
      </c>
      <c r="O25" s="232">
        <v>0</v>
      </c>
      <c r="P25" s="254">
        <v>0</v>
      </c>
      <c r="Q25" s="233">
        <v>14.565</v>
      </c>
      <c r="R25" s="233">
        <v>63.921999999999997</v>
      </c>
      <c r="S25" s="233">
        <v>85.701999999999998</v>
      </c>
      <c r="T25" s="208">
        <v>164.18899999999999</v>
      </c>
      <c r="U25" s="208">
        <v>422.25199999999995</v>
      </c>
      <c r="V25" s="275"/>
      <c r="W25" s="276"/>
      <c r="X25" s="210"/>
      <c r="Y25" s="210"/>
      <c r="Z25" s="269"/>
      <c r="AA25" s="269"/>
      <c r="AB25" s="269"/>
      <c r="AG25" s="240"/>
      <c r="AH25" s="261"/>
    </row>
    <row r="26" spans="2:39" s="6" customFormat="1" ht="15">
      <c r="B26" s="273" t="s">
        <v>127</v>
      </c>
      <c r="C26" s="274"/>
      <c r="D26" s="232" t="s">
        <v>115</v>
      </c>
      <c r="E26" s="233">
        <v>80.825000000000003</v>
      </c>
      <c r="F26" s="233">
        <v>70.108999999999995</v>
      </c>
      <c r="G26" s="233">
        <v>60.173999999999999</v>
      </c>
      <c r="H26" s="205">
        <v>211.108</v>
      </c>
      <c r="I26" s="233">
        <v>8.6829999999999998</v>
      </c>
      <c r="J26" s="232">
        <v>0</v>
      </c>
      <c r="K26" s="232">
        <v>0</v>
      </c>
      <c r="L26" s="205">
        <v>8.6829999999999998</v>
      </c>
      <c r="M26" s="232">
        <v>0</v>
      </c>
      <c r="N26" s="232">
        <v>0</v>
      </c>
      <c r="O26" s="232">
        <v>0</v>
      </c>
      <c r="P26" s="254">
        <v>0</v>
      </c>
      <c r="Q26" s="233">
        <v>12.404999999999999</v>
      </c>
      <c r="R26" s="233">
        <v>54.442</v>
      </c>
      <c r="S26" s="233">
        <v>72.992000000000004</v>
      </c>
      <c r="T26" s="208">
        <v>139.839</v>
      </c>
      <c r="U26" s="208">
        <v>359.63</v>
      </c>
      <c r="V26" s="275"/>
      <c r="W26" s="276"/>
      <c r="X26" s="210"/>
      <c r="Y26" s="210"/>
      <c r="Z26" s="269"/>
      <c r="AA26" s="269"/>
      <c r="AB26" s="269"/>
      <c r="AG26" s="240"/>
      <c r="AH26" s="261"/>
    </row>
    <row r="27" spans="2:39" s="6" customFormat="1" ht="15">
      <c r="B27" s="270" t="s">
        <v>128</v>
      </c>
      <c r="C27" s="270"/>
      <c r="D27" s="232" t="s">
        <v>115</v>
      </c>
      <c r="E27" s="233">
        <v>13.672000000000001</v>
      </c>
      <c r="F27" s="233">
        <v>11.859</v>
      </c>
      <c r="G27" s="233">
        <v>10.179</v>
      </c>
      <c r="H27" s="205">
        <v>35.71</v>
      </c>
      <c r="I27" s="233">
        <v>1.4690000000000001</v>
      </c>
      <c r="J27" s="232">
        <v>0</v>
      </c>
      <c r="K27" s="232">
        <v>0</v>
      </c>
      <c r="L27" s="205">
        <v>1.4690000000000001</v>
      </c>
      <c r="M27" s="232">
        <v>0</v>
      </c>
      <c r="N27" s="232">
        <v>0</v>
      </c>
      <c r="O27" s="232">
        <v>0</v>
      </c>
      <c r="P27" s="254">
        <v>0</v>
      </c>
      <c r="Q27" s="277">
        <v>2.0979999999999999</v>
      </c>
      <c r="R27" s="277">
        <v>9.2089999999999996</v>
      </c>
      <c r="S27" s="277">
        <v>12.347</v>
      </c>
      <c r="T27" s="208">
        <v>23.653999999999996</v>
      </c>
      <c r="U27" s="208">
        <v>60.832999999999998</v>
      </c>
      <c r="V27" s="278"/>
      <c r="W27" s="210"/>
      <c r="X27" s="210"/>
      <c r="Y27" s="210"/>
      <c r="Z27" s="279"/>
      <c r="AA27" s="260"/>
      <c r="AG27" s="240">
        <f t="shared" si="0"/>
        <v>37.179000000000002</v>
      </c>
      <c r="AH27" s="280">
        <f>AG27/1000</f>
        <v>3.7179000000000004E-2</v>
      </c>
    </row>
    <row r="28" spans="2:39" s="6" customFormat="1" ht="15.75">
      <c r="B28" s="281" t="s">
        <v>129</v>
      </c>
      <c r="C28" s="281"/>
      <c r="D28" s="232" t="s">
        <v>115</v>
      </c>
      <c r="E28" s="282">
        <v>5817.7889999999998</v>
      </c>
      <c r="F28" s="283">
        <v>5046.4380000000001</v>
      </c>
      <c r="G28" s="283">
        <v>4331.2979999999998</v>
      </c>
      <c r="H28" s="205">
        <v>15195.524999999998</v>
      </c>
      <c r="I28" s="283">
        <v>625.01800000000003</v>
      </c>
      <c r="J28" s="234">
        <v>0</v>
      </c>
      <c r="K28" s="234">
        <v>0</v>
      </c>
      <c r="L28" s="205">
        <v>625.01800000000003</v>
      </c>
      <c r="M28" s="234">
        <v>0</v>
      </c>
      <c r="N28" s="234">
        <v>0</v>
      </c>
      <c r="O28" s="234">
        <v>0</v>
      </c>
      <c r="P28" s="235">
        <v>0</v>
      </c>
      <c r="Q28" s="284">
        <v>892.87699999999995</v>
      </c>
      <c r="R28" s="285">
        <v>3918.7620000000002</v>
      </c>
      <c r="S28" s="285">
        <v>5253.95</v>
      </c>
      <c r="T28" s="208">
        <v>10065.589</v>
      </c>
      <c r="U28" s="208">
        <v>25886.131999999998</v>
      </c>
      <c r="V28" s="256"/>
      <c r="W28" s="210"/>
      <c r="X28" s="210"/>
      <c r="Y28" s="210"/>
      <c r="Z28" s="181"/>
      <c r="AG28" s="240">
        <f t="shared" si="0"/>
        <v>15820.542999999998</v>
      </c>
      <c r="AH28" s="280">
        <f>AG28/1000</f>
        <v>15.820542999999997</v>
      </c>
    </row>
    <row r="29" spans="2:39" s="286" customFormat="1" ht="30" customHeight="1">
      <c r="B29" s="287" t="s">
        <v>130</v>
      </c>
      <c r="C29" s="287"/>
      <c r="D29" s="283" t="s">
        <v>115</v>
      </c>
      <c r="E29" s="283">
        <v>1084.6590000000001</v>
      </c>
      <c r="F29" s="282">
        <v>940.85799999999995</v>
      </c>
      <c r="G29" s="283">
        <v>807.51700000000005</v>
      </c>
      <c r="H29" s="206">
        <v>2833.0340000000001</v>
      </c>
      <c r="I29" s="283">
        <v>116.523</v>
      </c>
      <c r="J29" s="283">
        <v>0</v>
      </c>
      <c r="K29" s="283">
        <v>0</v>
      </c>
      <c r="L29" s="206">
        <v>116.523</v>
      </c>
      <c r="M29" s="283">
        <v>0</v>
      </c>
      <c r="N29" s="283">
        <v>0</v>
      </c>
      <c r="O29" s="283">
        <v>0</v>
      </c>
      <c r="P29" s="206">
        <v>0</v>
      </c>
      <c r="Q29" s="285">
        <v>166.47300000000001</v>
      </c>
      <c r="R29" s="284">
        <v>730.60299999999995</v>
      </c>
      <c r="S29" s="284">
        <v>979.548</v>
      </c>
      <c r="T29" s="288">
        <v>1876.624</v>
      </c>
      <c r="U29" s="289">
        <v>4826.1810000000005</v>
      </c>
      <c r="V29" s="256"/>
      <c r="W29" s="290"/>
      <c r="X29" s="290"/>
      <c r="Y29" s="290"/>
      <c r="Z29" s="291"/>
      <c r="AB29" s="292"/>
      <c r="AC29" s="293"/>
      <c r="AD29" s="293"/>
      <c r="AE29" s="294"/>
      <c r="AG29" s="240">
        <f t="shared" si="0"/>
        <v>2949.5570000000002</v>
      </c>
      <c r="AH29" s="295">
        <f>AG29/1000</f>
        <v>2.9495570000000004</v>
      </c>
      <c r="AM29" s="296">
        <f>U29+U27</f>
        <v>4887.0140000000001</v>
      </c>
    </row>
    <row r="30" spans="2:39" s="286" customFormat="1" ht="24.75" hidden="1" customHeight="1">
      <c r="B30" s="297" t="s">
        <v>131</v>
      </c>
      <c r="C30" s="298"/>
      <c r="D30" s="299"/>
      <c r="E30" s="300">
        <f>E24-E25-E26</f>
        <v>40683.925000000003</v>
      </c>
      <c r="F30" s="300">
        <f>F24-F25-F26</f>
        <v>35289.860999999997</v>
      </c>
      <c r="G30" s="300">
        <f>G24-G25-G26</f>
        <v>30288.903000000002</v>
      </c>
      <c r="H30" s="301"/>
      <c r="I30" s="300">
        <f>I24-I25-I26</f>
        <v>4370.7390000000005</v>
      </c>
      <c r="J30" s="300"/>
      <c r="K30" s="300"/>
      <c r="L30" s="301"/>
      <c r="M30" s="302"/>
      <c r="N30" s="302"/>
      <c r="O30" s="302"/>
      <c r="P30" s="301"/>
      <c r="Q30" s="300">
        <f>Q24-Q25-Q26</f>
        <v>6243.9330000000009</v>
      </c>
      <c r="R30" s="300">
        <f>R24-R25-R26</f>
        <v>27403.986000000001</v>
      </c>
      <c r="S30" s="300">
        <f>S24-S25-S26</f>
        <v>36740.964000000007</v>
      </c>
      <c r="T30" s="303"/>
      <c r="U30" s="304">
        <f>SUM(E30:T30)</f>
        <v>181022.31100000002</v>
      </c>
      <c r="V30" s="295"/>
      <c r="W30" s="305"/>
      <c r="X30" s="306"/>
      <c r="Y30" s="306"/>
      <c r="Z30" s="296"/>
    </row>
    <row r="31" spans="2:39" s="286" customFormat="1" ht="21.75" hidden="1" customHeight="1">
      <c r="B31" s="297" t="s">
        <v>132</v>
      </c>
      <c r="C31" s="298"/>
      <c r="D31" s="299"/>
      <c r="E31" s="300">
        <f>E29+E27</f>
        <v>1098.3310000000001</v>
      </c>
      <c r="F31" s="300">
        <f>F29+F27</f>
        <v>952.71699999999998</v>
      </c>
      <c r="G31" s="300">
        <f>G29+G27</f>
        <v>817.69600000000003</v>
      </c>
      <c r="H31" s="301"/>
      <c r="I31" s="300">
        <f>I29+I27</f>
        <v>117.99199999999999</v>
      </c>
      <c r="J31" s="300"/>
      <c r="K31" s="300"/>
      <c r="L31" s="301"/>
      <c r="M31" s="302"/>
      <c r="N31" s="302"/>
      <c r="O31" s="302"/>
      <c r="P31" s="301"/>
      <c r="Q31" s="300">
        <f>Q29+Q27</f>
        <v>168.57100000000003</v>
      </c>
      <c r="R31" s="300">
        <f>R29+R27</f>
        <v>739.8119999999999</v>
      </c>
      <c r="S31" s="300">
        <f>S29+S27</f>
        <v>991.89499999999998</v>
      </c>
      <c r="T31" s="303"/>
      <c r="U31" s="304">
        <f>SUM(E31:T31)</f>
        <v>4887.0140000000001</v>
      </c>
      <c r="V31" s="295"/>
      <c r="W31" s="305"/>
      <c r="X31" s="306"/>
      <c r="Y31" s="306"/>
      <c r="Z31" s="296"/>
    </row>
    <row r="32" spans="2:39" s="286" customFormat="1" ht="13.5" hidden="1" customHeight="1">
      <c r="B32" s="297"/>
      <c r="C32" s="298"/>
      <c r="D32" s="299"/>
      <c r="E32" s="300">
        <f>E25+E26</f>
        <v>175.72399999999999</v>
      </c>
      <c r="F32" s="300"/>
      <c r="G32" s="300"/>
      <c r="H32" s="301"/>
      <c r="I32" s="300"/>
      <c r="J32" s="300"/>
      <c r="K32" s="300"/>
      <c r="L32" s="301"/>
      <c r="M32" s="302"/>
      <c r="N32" s="302"/>
      <c r="O32" s="302"/>
      <c r="P32" s="301"/>
      <c r="Q32" s="300"/>
      <c r="R32" s="300"/>
      <c r="S32" s="300"/>
      <c r="T32" s="303"/>
      <c r="U32" s="304"/>
      <c r="V32" s="295"/>
      <c r="W32" s="305"/>
      <c r="X32" s="306"/>
      <c r="Y32" s="306"/>
      <c r="Z32" s="296"/>
    </row>
    <row r="33" spans="2:28" s="286" customFormat="1" ht="13.5" customHeight="1">
      <c r="B33" s="297"/>
      <c r="C33" s="298"/>
      <c r="D33" s="299"/>
      <c r="E33" s="300"/>
      <c r="F33" s="300"/>
      <c r="G33" s="300"/>
      <c r="H33" s="301"/>
      <c r="I33" s="300"/>
      <c r="J33" s="300"/>
      <c r="K33" s="300"/>
      <c r="L33" s="301"/>
      <c r="M33" s="302"/>
      <c r="N33" s="302"/>
      <c r="O33" s="302"/>
      <c r="P33" s="301"/>
      <c r="Q33" s="300"/>
      <c r="R33" s="300"/>
      <c r="S33" s="300"/>
      <c r="T33" s="303"/>
      <c r="U33" s="304"/>
      <c r="V33" s="295"/>
      <c r="W33" s="305"/>
      <c r="X33" s="306"/>
      <c r="Y33" s="306"/>
      <c r="Z33" s="296"/>
    </row>
    <row r="34" spans="2:28" s="286" customFormat="1" ht="23.25" customHeight="1">
      <c r="B34" s="298"/>
      <c r="C34" s="298"/>
      <c r="D34" s="299"/>
      <c r="E34" s="307" t="s">
        <v>133</v>
      </c>
      <c r="F34" s="307"/>
      <c r="G34" s="307"/>
      <c r="H34" s="307"/>
      <c r="I34" s="307"/>
      <c r="J34" s="307"/>
      <c r="K34" s="307"/>
      <c r="L34" s="308"/>
      <c r="M34"/>
      <c r="N34" s="309"/>
      <c r="O34" s="309"/>
      <c r="P34" s="309"/>
      <c r="Q34" s="310" t="s">
        <v>134</v>
      </c>
      <c r="R34" s="311"/>
      <c r="S34" s="312"/>
      <c r="T34" s="312"/>
      <c r="U34" s="313"/>
      <c r="V34" s="314"/>
      <c r="W34" s="315"/>
      <c r="X34" s="315"/>
      <c r="Y34" s="315"/>
      <c r="Z34" s="316"/>
      <c r="AA34" s="317"/>
    </row>
    <row r="35" spans="2:28" s="286" customFormat="1" ht="32.25" customHeight="1">
      <c r="B35" s="298"/>
      <c r="C35" s="298"/>
      <c r="D35" s="299"/>
      <c r="E35" s="307"/>
      <c r="F35" s="307"/>
      <c r="G35" s="307"/>
      <c r="H35" s="307"/>
      <c r="I35" s="307"/>
      <c r="J35" s="307"/>
      <c r="K35" s="307"/>
      <c r="L35" s="308"/>
      <c r="M35"/>
      <c r="N35" s="309"/>
      <c r="O35" s="309"/>
      <c r="P35" s="309"/>
      <c r="Q35" s="310"/>
      <c r="R35" s="311"/>
      <c r="S35" s="312"/>
      <c r="T35" s="312"/>
      <c r="U35" s="313"/>
      <c r="V35" s="256"/>
      <c r="W35" s="296"/>
      <c r="X35" s="296"/>
      <c r="Y35" s="296"/>
      <c r="Z35" s="316"/>
      <c r="AA35" s="317"/>
    </row>
    <row r="36" spans="2:28" s="286" customFormat="1" ht="16.5" customHeight="1">
      <c r="B36" s="318" t="s">
        <v>135</v>
      </c>
      <c r="C36" s="318"/>
      <c r="D36" s="318"/>
      <c r="E36" s="318"/>
      <c r="F36" s="318"/>
      <c r="G36" s="307"/>
      <c r="H36" s="307"/>
      <c r="I36" s="307"/>
      <c r="J36" s="307"/>
      <c r="K36" s="307"/>
      <c r="L36" s="308"/>
      <c r="M36"/>
      <c r="N36" s="309"/>
      <c r="O36" s="309"/>
      <c r="P36" s="309"/>
      <c r="Q36" s="310"/>
      <c r="R36" s="311"/>
      <c r="S36" s="311"/>
      <c r="T36" s="303"/>
      <c r="U36" s="313"/>
      <c r="V36" s="256"/>
      <c r="W36" s="296"/>
      <c r="X36" s="296"/>
      <c r="Y36" s="296"/>
    </row>
    <row r="37" spans="2:28" s="286" customFormat="1" ht="21.75" customHeight="1">
      <c r="B37" s="319" t="s">
        <v>136</v>
      </c>
      <c r="C37" s="320"/>
      <c r="D37" s="320"/>
      <c r="E37" s="320"/>
      <c r="F37" s="320"/>
      <c r="G37" s="307"/>
      <c r="H37" s="307"/>
      <c r="I37" s="307"/>
      <c r="J37" s="307"/>
      <c r="K37" s="307"/>
      <c r="L37" s="308"/>
      <c r="M37"/>
      <c r="N37" s="309"/>
      <c r="O37" s="309"/>
      <c r="P37" s="309"/>
      <c r="Q37" s="310"/>
      <c r="R37" s="311"/>
      <c r="S37" s="311"/>
      <c r="T37" s="303"/>
      <c r="U37" s="313"/>
      <c r="V37" s="256"/>
      <c r="W37" s="296"/>
      <c r="X37" s="296"/>
      <c r="Y37" s="296"/>
    </row>
    <row r="38" spans="2:28" s="286" customFormat="1" ht="15.75">
      <c r="B38" s="662"/>
      <c r="C38" s="662"/>
      <c r="D38" s="663"/>
      <c r="E38" s="664"/>
      <c r="F38" s="664"/>
      <c r="G38" s="664"/>
      <c r="H38" s="664"/>
      <c r="I38" s="664"/>
      <c r="J38" s="664"/>
      <c r="K38" s="664"/>
      <c r="L38" s="664"/>
      <c r="M38" s="664"/>
      <c r="N38" s="664"/>
      <c r="O38" s="664"/>
      <c r="P38" s="664"/>
      <c r="Q38" s="664"/>
      <c r="R38" s="664"/>
      <c r="S38" s="664"/>
      <c r="T38" s="664"/>
      <c r="U38" s="664"/>
      <c r="V38" s="665"/>
      <c r="W38" s="296"/>
      <c r="X38" s="296"/>
      <c r="Y38" s="296"/>
    </row>
    <row r="39" spans="2:28" s="286" customFormat="1" ht="21.75" customHeight="1">
      <c r="B39" s="662"/>
      <c r="C39" s="662"/>
      <c r="D39" s="663"/>
      <c r="E39" s="666"/>
      <c r="F39" s="667"/>
      <c r="G39" s="666"/>
      <c r="H39" s="668"/>
      <c r="I39" s="669"/>
      <c r="J39" s="670"/>
      <c r="K39" s="671"/>
      <c r="L39" s="671"/>
      <c r="M39" s="666"/>
      <c r="N39" s="666"/>
      <c r="O39" s="666"/>
      <c r="P39" s="666"/>
      <c r="Q39" s="672"/>
      <c r="R39" s="673"/>
      <c r="S39" s="673"/>
      <c r="T39" s="672"/>
      <c r="U39" s="673"/>
      <c r="V39" s="665"/>
      <c r="W39" s="296"/>
      <c r="X39" s="296"/>
      <c r="Y39" s="296"/>
    </row>
    <row r="40" spans="2:28" s="286" customFormat="1" ht="21.75" customHeight="1">
      <c r="B40" s="662"/>
      <c r="C40" s="662"/>
      <c r="D40" s="663"/>
      <c r="E40" s="663"/>
      <c r="F40" s="674"/>
      <c r="G40" s="663"/>
      <c r="H40" s="675"/>
      <c r="I40" s="676"/>
      <c r="J40" s="677"/>
      <c r="K40" s="678"/>
      <c r="L40" s="678"/>
      <c r="M40" s="663"/>
      <c r="N40" s="663"/>
      <c r="O40" s="663"/>
      <c r="P40" s="679"/>
      <c r="Q40" s="680"/>
      <c r="R40" s="681"/>
      <c r="S40" s="681"/>
      <c r="T40" s="682"/>
      <c r="U40" s="683"/>
      <c r="V40" s="665"/>
      <c r="W40" s="296"/>
      <c r="X40" s="296"/>
      <c r="Y40" s="296"/>
    </row>
    <row r="41" spans="2:28">
      <c r="B41" s="684"/>
      <c r="C41" s="684"/>
      <c r="D41" s="684"/>
      <c r="E41" s="684"/>
      <c r="F41" s="684"/>
      <c r="G41" s="684"/>
      <c r="H41" s="685"/>
      <c r="I41" s="684"/>
      <c r="J41" s="684"/>
      <c r="K41" s="684"/>
      <c r="L41" s="684"/>
      <c r="M41" s="684"/>
      <c r="N41" s="684"/>
      <c r="O41" s="684"/>
      <c r="P41" s="684"/>
      <c r="Q41" s="684"/>
      <c r="R41" s="684"/>
      <c r="S41" s="684"/>
      <c r="T41" s="684"/>
      <c r="U41" s="686"/>
      <c r="V41" s="686"/>
    </row>
    <row r="42" spans="2:28">
      <c r="B42" s="684"/>
      <c r="C42" s="684"/>
      <c r="D42" s="663"/>
      <c r="E42" s="687"/>
      <c r="F42" s="687"/>
      <c r="G42" s="687"/>
      <c r="H42" s="688"/>
      <c r="I42" s="687"/>
      <c r="J42" s="689"/>
      <c r="K42" s="689"/>
      <c r="L42" s="690"/>
      <c r="M42" s="691"/>
      <c r="N42" s="691"/>
      <c r="O42" s="691"/>
      <c r="P42" s="692"/>
      <c r="Q42" s="687"/>
      <c r="R42" s="687"/>
      <c r="S42" s="687"/>
      <c r="T42" s="690"/>
      <c r="U42" s="682"/>
      <c r="V42" s="686"/>
    </row>
    <row r="43" spans="2:28">
      <c r="B43" s="684"/>
      <c r="C43" s="693"/>
      <c r="D43" s="684"/>
      <c r="E43" s="694"/>
      <c r="F43" s="694"/>
      <c r="G43" s="694"/>
      <c r="H43" s="695"/>
      <c r="I43" s="694"/>
      <c r="J43" s="685"/>
      <c r="K43" s="685"/>
      <c r="L43" s="696"/>
      <c r="M43" s="685"/>
      <c r="N43" s="685"/>
      <c r="O43" s="685"/>
      <c r="P43" s="685"/>
      <c r="Q43" s="694"/>
      <c r="R43" s="694"/>
      <c r="S43" s="694"/>
      <c r="T43" s="696"/>
      <c r="U43" s="697"/>
      <c r="V43" s="686"/>
    </row>
    <row r="44" spans="2:28">
      <c r="B44" s="684"/>
      <c r="C44" s="684"/>
      <c r="D44" s="684"/>
      <c r="E44" s="698"/>
      <c r="F44" s="684"/>
      <c r="G44" s="684"/>
      <c r="H44" s="696"/>
      <c r="I44" s="684"/>
      <c r="J44" s="684"/>
      <c r="K44" s="684"/>
      <c r="L44" s="696"/>
      <c r="M44" s="684"/>
      <c r="N44" s="684"/>
      <c r="O44" s="684"/>
      <c r="P44" s="684"/>
      <c r="Q44" s="684"/>
      <c r="R44" s="684"/>
      <c r="S44" s="684"/>
      <c r="T44" s="696"/>
      <c r="U44" s="686"/>
      <c r="V44" s="686"/>
      <c r="Z44" s="323"/>
    </row>
    <row r="45" spans="2:28">
      <c r="B45" s="699"/>
      <c r="C45" s="684"/>
      <c r="D45" s="687"/>
      <c r="E45" s="683"/>
      <c r="F45" s="683"/>
      <c r="G45" s="683"/>
      <c r="H45" s="700"/>
      <c r="I45" s="683"/>
      <c r="J45" s="683"/>
      <c r="K45" s="683"/>
      <c r="L45" s="700"/>
      <c r="M45" s="683"/>
      <c r="N45" s="683"/>
      <c r="O45" s="683"/>
      <c r="P45" s="683"/>
      <c r="Q45" s="683"/>
      <c r="R45" s="683"/>
      <c r="S45" s="683"/>
      <c r="T45" s="700"/>
      <c r="U45" s="701"/>
      <c r="V45" s="686"/>
      <c r="Z45" s="253"/>
    </row>
    <row r="46" spans="2:28">
      <c r="B46" s="658"/>
      <c r="C46" s="684"/>
      <c r="D46" s="702"/>
      <c r="E46" s="703"/>
      <c r="F46" s="704"/>
      <c r="G46" s="704"/>
      <c r="H46" s="704"/>
      <c r="I46" s="704"/>
      <c r="J46" s="702"/>
      <c r="K46" s="702"/>
      <c r="L46" s="704"/>
      <c r="M46" s="702"/>
      <c r="N46" s="702"/>
      <c r="O46" s="702"/>
      <c r="P46" s="702"/>
      <c r="Q46" s="704"/>
      <c r="R46" s="704"/>
      <c r="S46" s="704"/>
      <c r="T46" s="704"/>
      <c r="U46" s="704"/>
      <c r="V46" s="686"/>
    </row>
    <row r="47" spans="2:28" ht="30" customHeight="1">
      <c r="B47" s="705"/>
      <c r="C47" s="706"/>
      <c r="D47" s="707"/>
      <c r="E47" s="708"/>
      <c r="F47" s="708"/>
      <c r="G47" s="708"/>
      <c r="H47" s="709"/>
      <c r="I47" s="708"/>
      <c r="J47" s="710"/>
      <c r="K47" s="710"/>
      <c r="L47" s="709"/>
      <c r="M47" s="711"/>
      <c r="N47" s="708"/>
      <c r="O47" s="708"/>
      <c r="P47" s="708"/>
      <c r="Q47" s="708"/>
      <c r="R47" s="708"/>
      <c r="S47" s="708"/>
      <c r="T47" s="709"/>
      <c r="U47" s="712"/>
      <c r="V47" s="707"/>
      <c r="W47" s="324"/>
      <c r="X47" s="324"/>
      <c r="Y47" s="324"/>
      <c r="Z47" s="325"/>
      <c r="AA47" s="326"/>
      <c r="AB47" s="326"/>
    </row>
    <row r="48" spans="2:28" ht="23.25" customHeight="1">
      <c r="B48" s="713"/>
      <c r="C48" s="706"/>
      <c r="D48" s="714"/>
      <c r="E48" s="715"/>
      <c r="F48" s="715"/>
      <c r="G48" s="715"/>
      <c r="H48" s="716"/>
      <c r="I48" s="715"/>
      <c r="J48" s="717"/>
      <c r="K48" s="717"/>
      <c r="L48" s="716"/>
      <c r="M48" s="718"/>
      <c r="N48" s="715"/>
      <c r="O48" s="715"/>
      <c r="P48" s="715"/>
      <c r="Q48" s="715"/>
      <c r="R48" s="715"/>
      <c r="S48" s="715"/>
      <c r="T48" s="716"/>
      <c r="U48" s="719"/>
      <c r="V48" s="714"/>
      <c r="W48" s="326"/>
      <c r="X48" s="326"/>
      <c r="Y48" s="326"/>
      <c r="Z48" s="326"/>
      <c r="AA48" s="327"/>
      <c r="AB48" s="326"/>
    </row>
    <row r="49" spans="2:28" ht="23.25" customHeight="1">
      <c r="B49" s="713"/>
      <c r="C49" s="715"/>
      <c r="D49" s="714"/>
      <c r="E49" s="720"/>
      <c r="F49" s="720"/>
      <c r="G49" s="720"/>
      <c r="H49" s="721"/>
      <c r="I49" s="720"/>
      <c r="J49" s="704"/>
      <c r="K49" s="720"/>
      <c r="L49" s="721"/>
      <c r="M49" s="704"/>
      <c r="N49" s="720"/>
      <c r="O49" s="720"/>
      <c r="P49" s="720"/>
      <c r="Q49" s="720"/>
      <c r="R49" s="720"/>
      <c r="S49" s="720"/>
      <c r="T49" s="721"/>
      <c r="U49" s="722"/>
      <c r="V49" s="714"/>
      <c r="W49" s="326"/>
      <c r="X49" s="326"/>
      <c r="Y49" s="326"/>
      <c r="Z49" s="326"/>
      <c r="AA49" s="326"/>
      <c r="AB49" s="326"/>
    </row>
    <row r="50" spans="2:28" ht="21" customHeight="1">
      <c r="B50" s="713"/>
      <c r="C50" s="713"/>
      <c r="D50" s="713"/>
      <c r="E50" s="723"/>
      <c r="F50" s="723"/>
      <c r="G50" s="723"/>
      <c r="H50" s="724"/>
      <c r="I50" s="723"/>
      <c r="J50" s="724"/>
      <c r="K50" s="724"/>
      <c r="L50" s="724"/>
      <c r="M50" s="724"/>
      <c r="N50" s="724"/>
      <c r="O50" s="724"/>
      <c r="P50" s="724"/>
      <c r="Q50" s="723"/>
      <c r="R50" s="723"/>
      <c r="S50" s="723"/>
      <c r="T50" s="725"/>
      <c r="U50" s="704"/>
      <c r="V50" s="726"/>
      <c r="W50" s="211"/>
      <c r="X50" s="211"/>
      <c r="Y50" s="211"/>
    </row>
    <row r="51" spans="2:28">
      <c r="B51" s="727"/>
      <c r="C51" s="713"/>
      <c r="D51" s="713"/>
      <c r="E51" s="728"/>
      <c r="F51" s="728"/>
      <c r="G51" s="728"/>
      <c r="H51" s="713"/>
      <c r="I51" s="713"/>
      <c r="J51" s="729"/>
      <c r="K51" s="730"/>
      <c r="L51" s="568"/>
      <c r="M51" s="731"/>
      <c r="N51" s="730"/>
      <c r="O51" s="730"/>
      <c r="P51" s="730"/>
      <c r="Q51" s="684"/>
      <c r="R51" s="684"/>
      <c r="S51" s="684"/>
      <c r="T51" s="684"/>
      <c r="U51" s="714"/>
      <c r="V51" s="726"/>
      <c r="W51" s="211"/>
      <c r="X51" s="211"/>
      <c r="Y51" s="211"/>
    </row>
    <row r="52" spans="2:28">
      <c r="B52" s="727"/>
      <c r="C52" s="713"/>
      <c r="D52" s="713"/>
      <c r="E52" s="728"/>
      <c r="F52" s="728"/>
      <c r="G52" s="728"/>
      <c r="H52" s="713"/>
      <c r="I52" s="728"/>
      <c r="J52" s="729"/>
      <c r="K52" s="730"/>
      <c r="L52" s="568"/>
      <c r="M52" s="731"/>
      <c r="N52" s="730"/>
      <c r="O52" s="730"/>
      <c r="P52" s="730"/>
      <c r="Q52" s="728"/>
      <c r="R52" s="728"/>
      <c r="S52" s="728"/>
      <c r="T52" s="684"/>
      <c r="U52" s="728"/>
      <c r="V52" s="726"/>
      <c r="W52" s="211"/>
      <c r="X52" s="211"/>
      <c r="Y52" s="211"/>
    </row>
    <row r="53" spans="2:28">
      <c r="B53" s="727"/>
      <c r="C53" s="713"/>
      <c r="D53" s="713"/>
      <c r="E53" s="728"/>
      <c r="F53" s="728"/>
      <c r="G53" s="728"/>
      <c r="H53" s="713"/>
      <c r="I53" s="713"/>
      <c r="J53" s="729"/>
      <c r="K53" s="730"/>
      <c r="L53" s="568"/>
      <c r="M53" s="731"/>
      <c r="N53" s="730"/>
      <c r="O53" s="730"/>
      <c r="P53" s="730"/>
      <c r="Q53" s="684"/>
      <c r="R53" s="684"/>
      <c r="S53" s="684"/>
      <c r="T53" s="684"/>
      <c r="U53" s="714"/>
      <c r="V53" s="726"/>
      <c r="W53" s="211"/>
      <c r="X53" s="211"/>
      <c r="Y53" s="211"/>
    </row>
    <row r="54" spans="2:28" ht="40.5" customHeight="1">
      <c r="B54" s="727"/>
      <c r="C54" s="713"/>
      <c r="D54" s="713"/>
      <c r="E54" s="728"/>
      <c r="F54" s="728"/>
      <c r="G54" s="728"/>
      <c r="H54" s="713"/>
      <c r="I54" s="713"/>
      <c r="J54" s="729"/>
      <c r="K54" s="730"/>
      <c r="L54" s="568"/>
      <c r="M54" s="731"/>
      <c r="N54" s="730"/>
      <c r="O54" s="730"/>
      <c r="P54" s="730"/>
      <c r="Q54" s="684"/>
      <c r="R54" s="684"/>
      <c r="S54" s="684"/>
      <c r="T54" s="684"/>
      <c r="U54" s="714"/>
      <c r="V54" s="726"/>
      <c r="W54" s="211"/>
      <c r="X54" s="211"/>
      <c r="Y54" s="211"/>
    </row>
    <row r="55" spans="2:28" ht="18.75">
      <c r="B55" s="727"/>
      <c r="C55" s="713"/>
      <c r="D55" s="713"/>
      <c r="E55" s="732"/>
      <c r="F55" s="732"/>
      <c r="G55" s="732"/>
      <c r="H55" s="732"/>
      <c r="I55" s="732"/>
      <c r="J55" s="732"/>
      <c r="K55" s="732"/>
      <c r="L55" s="568"/>
      <c r="M55" s="684"/>
      <c r="N55" s="730"/>
      <c r="O55" s="730"/>
      <c r="P55" s="730"/>
      <c r="Q55" s="733"/>
      <c r="R55" s="684"/>
      <c r="S55" s="684"/>
      <c r="T55" s="684"/>
      <c r="U55" s="686"/>
      <c r="V55" s="686"/>
    </row>
    <row r="56" spans="2:28" ht="18.75">
      <c r="B56" s="727"/>
      <c r="C56" s="713"/>
      <c r="D56" s="713"/>
      <c r="E56" s="734"/>
      <c r="F56" s="734"/>
      <c r="G56" s="734"/>
      <c r="H56" s="734"/>
      <c r="I56" s="734"/>
      <c r="J56" s="734"/>
      <c r="K56" s="734"/>
      <c r="L56" s="568"/>
      <c r="M56" s="733"/>
      <c r="N56" s="730"/>
      <c r="O56" s="730"/>
      <c r="P56" s="730"/>
      <c r="Q56" s="684"/>
      <c r="R56" s="684"/>
      <c r="S56" s="684"/>
      <c r="T56" s="684"/>
      <c r="U56" s="686"/>
      <c r="V56" s="686"/>
    </row>
    <row r="57" spans="2:28" ht="9.75" customHeight="1">
      <c r="B57" s="684"/>
      <c r="C57" s="684"/>
      <c r="D57" s="684"/>
      <c r="E57" s="684"/>
      <c r="F57" s="684"/>
      <c r="G57" s="713"/>
      <c r="H57" s="713"/>
      <c r="I57" s="713"/>
      <c r="J57" s="729"/>
      <c r="K57" s="730"/>
      <c r="L57" s="568"/>
      <c r="M57" s="731"/>
      <c r="N57" s="730"/>
      <c r="O57" s="730"/>
      <c r="P57" s="730"/>
      <c r="Q57" s="684"/>
      <c r="R57" s="684"/>
      <c r="S57" s="684"/>
      <c r="T57" s="684"/>
      <c r="U57" s="686"/>
      <c r="V57" s="686"/>
    </row>
    <row r="58" spans="2:28">
      <c r="B58" s="684"/>
      <c r="C58" s="684"/>
      <c r="D58" s="684"/>
      <c r="E58" s="684"/>
      <c r="F58" s="684"/>
      <c r="G58" s="713"/>
      <c r="H58" s="713"/>
      <c r="I58" s="713"/>
      <c r="J58" s="729"/>
      <c r="K58" s="730"/>
      <c r="L58" s="568"/>
      <c r="M58" s="731"/>
      <c r="N58" s="730"/>
      <c r="O58" s="730"/>
      <c r="P58" s="730"/>
      <c r="Q58" s="684"/>
      <c r="R58" s="684"/>
      <c r="S58" s="684"/>
      <c r="T58" s="684"/>
      <c r="U58" s="686"/>
      <c r="V58" s="686"/>
    </row>
    <row r="59" spans="2:28" ht="15">
      <c r="B59" s="735"/>
      <c r="C59" s="735"/>
      <c r="D59" s="735"/>
      <c r="E59" s="735"/>
      <c r="F59" s="735"/>
      <c r="G59" s="713"/>
      <c r="H59" s="713"/>
      <c r="I59" s="713"/>
      <c r="J59" s="729"/>
      <c r="K59" s="730"/>
      <c r="L59" s="568"/>
      <c r="M59" s="731"/>
      <c r="N59" s="730"/>
      <c r="O59" s="730"/>
      <c r="P59" s="730"/>
      <c r="Q59" s="684"/>
      <c r="R59" s="684"/>
      <c r="S59" s="684"/>
      <c r="T59" s="684"/>
      <c r="U59" s="686"/>
      <c r="V59" s="686"/>
    </row>
    <row r="60" spans="2:28" ht="14.25">
      <c r="B60" s="736"/>
      <c r="C60" s="737"/>
      <c r="D60" s="737"/>
      <c r="E60" s="737"/>
      <c r="F60" s="737"/>
      <c r="G60" s="737"/>
      <c r="H60" s="737"/>
      <c r="I60" s="737"/>
      <c r="J60" s="737"/>
      <c r="K60" s="737"/>
      <c r="L60" s="738"/>
      <c r="M60" s="738"/>
      <c r="N60" s="738"/>
      <c r="O60" s="738"/>
      <c r="P60" s="738"/>
      <c r="Q60" s="738"/>
      <c r="R60" s="738"/>
      <c r="S60" s="738"/>
      <c r="T60" s="738"/>
      <c r="U60" s="738"/>
      <c r="V60" s="686"/>
    </row>
    <row r="61" spans="2:28" ht="14.25">
      <c r="B61" s="736"/>
      <c r="C61" s="737"/>
      <c r="D61" s="737"/>
      <c r="E61" s="737"/>
      <c r="F61" s="737"/>
      <c r="G61" s="737"/>
      <c r="H61" s="737"/>
      <c r="I61" s="737"/>
      <c r="J61" s="737"/>
      <c r="K61" s="737"/>
      <c r="L61" s="738"/>
      <c r="M61" s="738"/>
      <c r="N61" s="738"/>
      <c r="O61" s="738"/>
      <c r="P61" s="738"/>
      <c r="Q61" s="738"/>
      <c r="R61" s="738"/>
      <c r="S61" s="738"/>
      <c r="T61" s="738"/>
      <c r="U61" s="738"/>
      <c r="V61" s="686"/>
    </row>
    <row r="62" spans="2:28" ht="15.75">
      <c r="B62" s="736"/>
      <c r="C62" s="737"/>
      <c r="D62" s="737"/>
      <c r="E62" s="737"/>
      <c r="F62" s="739"/>
      <c r="G62" s="739"/>
      <c r="H62" s="739"/>
      <c r="I62" s="739"/>
      <c r="J62" s="739"/>
      <c r="K62" s="739"/>
      <c r="L62" s="739"/>
      <c r="M62" s="739"/>
      <c r="N62" s="739"/>
      <c r="O62" s="739"/>
      <c r="P62" s="739"/>
      <c r="Q62" s="739"/>
      <c r="R62" s="739"/>
      <c r="S62" s="739"/>
      <c r="T62" s="739"/>
      <c r="U62" s="739"/>
      <c r="V62" s="739"/>
      <c r="W62" s="332"/>
      <c r="X62" s="332"/>
      <c r="Y62" s="332"/>
    </row>
    <row r="63" spans="2:28">
      <c r="B63" s="740"/>
      <c r="C63" s="713"/>
      <c r="D63" s="713"/>
      <c r="E63" s="713"/>
      <c r="F63" s="713"/>
      <c r="G63" s="713"/>
      <c r="H63" s="713"/>
      <c r="I63" s="713"/>
      <c r="J63" s="729"/>
      <c r="K63" s="730"/>
      <c r="L63" s="568"/>
      <c r="M63" s="731"/>
      <c r="N63" s="730"/>
      <c r="O63" s="730"/>
      <c r="P63" s="730"/>
      <c r="Q63" s="684"/>
      <c r="R63" s="684"/>
      <c r="S63" s="684"/>
      <c r="T63" s="684"/>
      <c r="U63" s="686"/>
      <c r="V63" s="686"/>
    </row>
    <row r="64" spans="2:28">
      <c r="B64" s="740"/>
      <c r="C64" s="713"/>
      <c r="D64" s="713"/>
      <c r="E64" s="713"/>
      <c r="F64" s="713"/>
      <c r="G64" s="713"/>
      <c r="H64" s="713"/>
      <c r="I64" s="713"/>
      <c r="J64" s="729"/>
      <c r="K64" s="730"/>
      <c r="L64" s="568"/>
      <c r="M64" s="731"/>
      <c r="N64" s="730"/>
      <c r="O64" s="730"/>
      <c r="P64" s="730"/>
      <c r="Q64" s="684"/>
      <c r="R64" s="684"/>
      <c r="S64" s="684"/>
      <c r="T64" s="684"/>
      <c r="U64" s="686"/>
      <c r="V64" s="686"/>
    </row>
    <row r="65" spans="2:25">
      <c r="B65" s="740"/>
      <c r="C65" s="713"/>
      <c r="D65" s="713"/>
      <c r="E65" s="713"/>
      <c r="F65" s="713"/>
      <c r="G65" s="713"/>
      <c r="H65" s="713"/>
      <c r="I65" s="713"/>
      <c r="J65" s="729"/>
      <c r="K65" s="730"/>
      <c r="L65" s="568"/>
      <c r="M65" s="731"/>
      <c r="N65" s="730"/>
      <c r="O65" s="730"/>
      <c r="P65" s="730"/>
      <c r="Q65" s="684"/>
      <c r="R65" s="684"/>
      <c r="S65" s="684"/>
      <c r="T65" s="684"/>
      <c r="U65" s="686"/>
      <c r="V65" s="686"/>
    </row>
    <row r="66" spans="2:25" ht="42" customHeight="1">
      <c r="B66" s="684"/>
      <c r="C66" s="684"/>
      <c r="D66" s="663"/>
      <c r="E66" s="687"/>
      <c r="F66" s="687"/>
      <c r="G66" s="687"/>
      <c r="H66" s="682"/>
      <c r="I66" s="687"/>
      <c r="J66" s="741"/>
      <c r="K66" s="741"/>
      <c r="L66" s="687"/>
      <c r="M66" s="741"/>
      <c r="N66" s="741"/>
      <c r="O66" s="741"/>
      <c r="P66" s="741"/>
      <c r="Q66" s="687"/>
      <c r="R66" s="687"/>
      <c r="S66" s="687"/>
      <c r="T66" s="687"/>
      <c r="U66" s="687"/>
      <c r="V66" s="686"/>
    </row>
    <row r="67" spans="2:25">
      <c r="B67" s="684"/>
      <c r="C67" s="713"/>
      <c r="D67" s="713"/>
      <c r="E67" s="713"/>
      <c r="F67" s="713"/>
      <c r="G67" s="713"/>
      <c r="H67" s="713"/>
      <c r="I67" s="713"/>
      <c r="J67" s="729"/>
      <c r="K67" s="730"/>
      <c r="L67" s="568"/>
      <c r="M67" s="731"/>
      <c r="N67" s="730"/>
      <c r="O67" s="730"/>
      <c r="P67" s="730"/>
      <c r="Q67" s="684"/>
      <c r="R67" s="684"/>
      <c r="S67" s="684"/>
      <c r="T67" s="684"/>
      <c r="U67" s="686"/>
      <c r="V67" s="686"/>
    </row>
    <row r="68" spans="2:25">
      <c r="B68" s="684"/>
      <c r="C68" s="713"/>
      <c r="D68" s="713"/>
      <c r="E68" s="742"/>
      <c r="F68" s="713"/>
      <c r="G68" s="713"/>
      <c r="H68" s="713"/>
      <c r="I68" s="713"/>
      <c r="J68" s="729"/>
      <c r="K68" s="730"/>
      <c r="L68" s="568"/>
      <c r="M68" s="731"/>
      <c r="N68" s="730"/>
      <c r="O68" s="730"/>
      <c r="P68" s="730"/>
      <c r="Q68" s="684"/>
      <c r="R68" s="684"/>
      <c r="S68" s="684"/>
      <c r="T68" s="684"/>
      <c r="U68" s="686"/>
      <c r="V68" s="686"/>
    </row>
    <row r="69" spans="2:25">
      <c r="B69" s="743"/>
      <c r="C69" s="713"/>
      <c r="D69" s="687"/>
      <c r="E69" s="713"/>
      <c r="F69" s="713"/>
      <c r="G69" s="713"/>
      <c r="H69" s="713"/>
      <c r="I69" s="713"/>
      <c r="J69" s="729"/>
      <c r="K69" s="730"/>
      <c r="L69" s="730"/>
      <c r="M69" s="731"/>
      <c r="N69" s="730"/>
      <c r="O69" s="730"/>
      <c r="P69" s="730"/>
      <c r="Q69" s="713"/>
      <c r="R69" s="713"/>
      <c r="S69" s="713"/>
      <c r="T69" s="744"/>
      <c r="U69" s="713"/>
      <c r="V69" s="686"/>
    </row>
    <row r="70" spans="2:25">
      <c r="B70" s="658"/>
      <c r="C70" s="713"/>
      <c r="D70" s="702"/>
      <c r="E70" s="745"/>
      <c r="F70" s="745"/>
      <c r="G70" s="745"/>
      <c r="H70" s="745"/>
      <c r="I70" s="745"/>
      <c r="J70" s="745"/>
      <c r="K70" s="745"/>
      <c r="L70" s="745"/>
      <c r="M70" s="745"/>
      <c r="N70" s="745"/>
      <c r="O70" s="745"/>
      <c r="P70" s="745"/>
      <c r="Q70" s="745"/>
      <c r="R70" s="745"/>
      <c r="S70" s="745"/>
      <c r="T70" s="745"/>
      <c r="U70" s="745"/>
      <c r="V70" s="686"/>
    </row>
    <row r="71" spans="2:25">
      <c r="B71" s="746"/>
      <c r="C71" s="713"/>
      <c r="D71" s="707"/>
      <c r="E71" s="713"/>
      <c r="F71" s="713"/>
      <c r="G71" s="713"/>
      <c r="H71" s="747"/>
      <c r="I71" s="713"/>
      <c r="J71" s="748"/>
      <c r="K71" s="748"/>
      <c r="L71" s="568"/>
      <c r="M71" s="731"/>
      <c r="N71" s="730"/>
      <c r="O71" s="730"/>
      <c r="P71" s="730"/>
      <c r="Q71" s="713"/>
      <c r="R71" s="713"/>
      <c r="S71" s="713"/>
      <c r="T71" s="722"/>
      <c r="U71" s="722"/>
      <c r="V71" s="686"/>
    </row>
    <row r="72" spans="2:25" ht="12.75" customHeight="1">
      <c r="B72" s="749"/>
      <c r="C72" s="713"/>
      <c r="D72" s="714"/>
      <c r="E72" s="713"/>
      <c r="F72" s="713"/>
      <c r="G72" s="713"/>
      <c r="H72" s="747"/>
      <c r="I72" s="713"/>
      <c r="J72" s="748"/>
      <c r="K72" s="748"/>
      <c r="L72" s="568"/>
      <c r="M72" s="731"/>
      <c r="N72" s="730"/>
      <c r="O72" s="730"/>
      <c r="P72" s="730"/>
      <c r="Q72" s="686"/>
      <c r="R72" s="686"/>
      <c r="S72" s="686"/>
      <c r="T72" s="750"/>
      <c r="U72" s="722"/>
      <c r="V72" s="686"/>
    </row>
    <row r="73" spans="2:25" ht="16.5" customHeight="1">
      <c r="B73" s="749"/>
      <c r="C73" s="713"/>
      <c r="D73" s="714"/>
      <c r="E73" s="713"/>
      <c r="F73" s="713"/>
      <c r="G73" s="713"/>
      <c r="H73" s="747"/>
      <c r="I73" s="713"/>
      <c r="J73" s="751"/>
      <c r="K73" s="751"/>
      <c r="L73" s="568"/>
      <c r="M73" s="731"/>
      <c r="N73" s="730"/>
      <c r="O73" s="730"/>
      <c r="P73" s="730"/>
      <c r="Q73" s="713"/>
      <c r="R73" s="713"/>
      <c r="S73" s="713"/>
      <c r="T73" s="722"/>
      <c r="U73" s="722"/>
      <c r="V73" s="686"/>
    </row>
    <row r="74" spans="2:25" ht="16.5" customHeight="1">
      <c r="B74" s="749"/>
      <c r="C74" s="713"/>
      <c r="D74" s="713"/>
      <c r="E74" s="745"/>
      <c r="F74" s="745"/>
      <c r="G74" s="745"/>
      <c r="H74" s="745"/>
      <c r="I74" s="745"/>
      <c r="J74" s="729"/>
      <c r="K74" s="729"/>
      <c r="L74" s="752"/>
      <c r="M74" s="731"/>
      <c r="N74" s="729"/>
      <c r="O74" s="729"/>
      <c r="P74" s="729"/>
      <c r="Q74" s="753"/>
      <c r="R74" s="753"/>
      <c r="S74" s="753"/>
      <c r="T74" s="745"/>
      <c r="U74" s="753"/>
      <c r="V74" s="686"/>
    </row>
    <row r="75" spans="2:25">
      <c r="B75" s="740"/>
      <c r="C75" s="713"/>
      <c r="D75" s="713"/>
      <c r="E75" s="713"/>
      <c r="F75" s="713"/>
      <c r="G75" s="713"/>
      <c r="H75" s="713"/>
      <c r="I75" s="713"/>
      <c r="J75" s="729"/>
      <c r="K75" s="730"/>
      <c r="L75" s="568"/>
      <c r="M75" s="731"/>
      <c r="N75" s="730"/>
      <c r="O75" s="730"/>
      <c r="P75" s="730"/>
      <c r="Q75" s="684"/>
      <c r="R75" s="684"/>
      <c r="S75" s="684"/>
      <c r="T75" s="684"/>
      <c r="U75" s="686"/>
      <c r="V75" s="686"/>
    </row>
    <row r="76" spans="2:25">
      <c r="B76" s="740"/>
      <c r="C76" s="713"/>
      <c r="D76" s="713"/>
      <c r="E76" s="713"/>
      <c r="F76" s="713"/>
      <c r="G76" s="713"/>
      <c r="H76" s="713"/>
      <c r="I76" s="713"/>
      <c r="J76" s="729"/>
      <c r="K76" s="730"/>
      <c r="L76" s="568"/>
      <c r="M76" s="731"/>
      <c r="N76" s="730"/>
      <c r="O76" s="730"/>
      <c r="P76" s="730"/>
      <c r="Q76" s="684"/>
      <c r="R76" s="684"/>
      <c r="S76" s="684"/>
      <c r="T76" s="684"/>
      <c r="U76" s="686"/>
      <c r="V76" s="686"/>
    </row>
    <row r="77" spans="2:25">
      <c r="B77" s="740"/>
      <c r="C77" s="713"/>
      <c r="D77" s="713"/>
      <c r="E77" s="713"/>
      <c r="F77" s="713"/>
      <c r="G77" s="713"/>
      <c r="H77" s="713"/>
      <c r="I77" s="713"/>
      <c r="J77" s="729"/>
      <c r="K77" s="730"/>
      <c r="L77" s="568"/>
      <c r="M77" s="731"/>
      <c r="N77" s="730"/>
      <c r="O77" s="730"/>
      <c r="P77" s="730"/>
      <c r="Q77" s="684"/>
      <c r="R77" s="684"/>
      <c r="S77" s="684"/>
      <c r="T77" s="684"/>
      <c r="U77" s="686"/>
      <c r="V77" s="686"/>
    </row>
    <row r="78" spans="2:25" ht="15.75" customHeight="1">
      <c r="B78" s="740"/>
      <c r="C78" s="713"/>
      <c r="D78" s="713"/>
      <c r="E78" s="713"/>
      <c r="F78" s="739"/>
      <c r="G78" s="739"/>
      <c r="H78" s="739"/>
      <c r="I78" s="739"/>
      <c r="J78" s="739"/>
      <c r="K78" s="739"/>
      <c r="L78" s="739"/>
      <c r="M78" s="739"/>
      <c r="N78" s="739"/>
      <c r="O78" s="739"/>
      <c r="P78" s="739"/>
      <c r="Q78" s="739"/>
      <c r="R78" s="739"/>
      <c r="S78" s="739"/>
      <c r="T78" s="739"/>
      <c r="U78" s="739"/>
      <c r="V78" s="754"/>
      <c r="W78" s="321"/>
      <c r="X78" s="321"/>
      <c r="Y78" s="321"/>
    </row>
    <row r="79" spans="2:25">
      <c r="B79" s="740"/>
      <c r="C79" s="713"/>
      <c r="D79" s="713"/>
      <c r="E79" s="713"/>
      <c r="F79" s="713"/>
      <c r="G79" s="713"/>
      <c r="H79" s="713"/>
      <c r="I79" s="713"/>
      <c r="J79" s="729"/>
      <c r="K79" s="730"/>
      <c r="L79" s="568"/>
      <c r="M79" s="731"/>
      <c r="N79" s="730"/>
      <c r="O79" s="730"/>
      <c r="P79" s="730"/>
      <c r="Q79" s="684"/>
      <c r="R79" s="684"/>
      <c r="S79" s="684"/>
      <c r="T79" s="684"/>
      <c r="U79" s="686"/>
      <c r="V79" s="686"/>
    </row>
    <row r="80" spans="2:25">
      <c r="B80" s="740"/>
      <c r="C80" s="713"/>
      <c r="D80" s="713"/>
      <c r="E80" s="713"/>
      <c r="F80" s="713"/>
      <c r="G80" s="713"/>
      <c r="H80" s="713"/>
      <c r="I80" s="713"/>
      <c r="J80" s="729"/>
      <c r="K80" s="730"/>
      <c r="L80" s="568"/>
      <c r="M80" s="731"/>
      <c r="N80" s="730"/>
      <c r="O80" s="730"/>
      <c r="P80" s="730"/>
      <c r="Q80" s="684"/>
      <c r="R80" s="684"/>
      <c r="S80" s="684"/>
      <c r="T80" s="684"/>
      <c r="U80" s="686"/>
      <c r="V80" s="686"/>
    </row>
    <row r="81" spans="2:25">
      <c r="B81" s="684"/>
      <c r="C81" s="713"/>
      <c r="D81" s="663"/>
      <c r="E81" s="687"/>
      <c r="F81" s="687"/>
      <c r="G81" s="687"/>
      <c r="H81" s="682"/>
      <c r="I81" s="687"/>
      <c r="J81" s="741"/>
      <c r="K81" s="741"/>
      <c r="L81" s="687"/>
      <c r="M81" s="741"/>
      <c r="N81" s="741"/>
      <c r="O81" s="741"/>
      <c r="P81" s="741"/>
      <c r="Q81" s="687"/>
      <c r="R81" s="687"/>
      <c r="S81" s="687"/>
      <c r="T81" s="687"/>
      <c r="U81" s="687"/>
      <c r="V81" s="686"/>
    </row>
    <row r="82" spans="2:25">
      <c r="B82" s="684"/>
      <c r="C82" s="713"/>
      <c r="D82" s="713"/>
      <c r="E82" s="713"/>
      <c r="F82" s="713"/>
      <c r="G82" s="713"/>
      <c r="H82" s="713"/>
      <c r="I82" s="713"/>
      <c r="J82" s="729"/>
      <c r="K82" s="730"/>
      <c r="L82" s="568"/>
      <c r="M82" s="731"/>
      <c r="N82" s="730"/>
      <c r="O82" s="730"/>
      <c r="P82" s="730"/>
      <c r="Q82" s="684"/>
      <c r="R82" s="684"/>
      <c r="S82" s="684"/>
      <c r="T82" s="684"/>
      <c r="U82" s="686"/>
      <c r="V82" s="686"/>
    </row>
    <row r="83" spans="2:25">
      <c r="B83" s="684"/>
      <c r="C83" s="713"/>
      <c r="D83" s="713"/>
      <c r="E83" s="742"/>
      <c r="F83" s="713"/>
      <c r="G83" s="713"/>
      <c r="H83" s="713"/>
      <c r="I83" s="713"/>
      <c r="J83" s="729"/>
      <c r="K83" s="730"/>
      <c r="L83" s="568"/>
      <c r="M83" s="731"/>
      <c r="N83" s="730"/>
      <c r="O83" s="730"/>
      <c r="P83" s="730"/>
      <c r="Q83" s="684"/>
      <c r="R83" s="684"/>
      <c r="S83" s="684"/>
      <c r="T83" s="684"/>
      <c r="U83" s="686"/>
      <c r="V83" s="686"/>
    </row>
    <row r="84" spans="2:25">
      <c r="B84" s="743"/>
      <c r="C84" s="713"/>
      <c r="D84" s="687"/>
      <c r="E84" s="713"/>
      <c r="F84" s="713"/>
      <c r="G84" s="713"/>
      <c r="H84" s="713"/>
      <c r="I84" s="713"/>
      <c r="J84" s="729"/>
      <c r="K84" s="730"/>
      <c r="L84" s="730"/>
      <c r="M84" s="731"/>
      <c r="N84" s="730"/>
      <c r="O84" s="730"/>
      <c r="P84" s="730"/>
      <c r="Q84" s="713"/>
      <c r="R84" s="713"/>
      <c r="S84" s="713"/>
      <c r="T84" s="755"/>
      <c r="U84" s="726"/>
      <c r="V84" s="686"/>
    </row>
    <row r="85" spans="2:25">
      <c r="B85" s="658"/>
      <c r="C85" s="713"/>
      <c r="D85" s="702"/>
      <c r="E85" s="745"/>
      <c r="F85" s="745"/>
      <c r="G85" s="745"/>
      <c r="H85" s="745"/>
      <c r="I85" s="745"/>
      <c r="J85" s="745"/>
      <c r="K85" s="745"/>
      <c r="L85" s="745"/>
      <c r="M85" s="745"/>
      <c r="N85" s="745"/>
      <c r="O85" s="745"/>
      <c r="P85" s="745"/>
      <c r="Q85" s="745"/>
      <c r="R85" s="745"/>
      <c r="S85" s="745"/>
      <c r="T85" s="745"/>
      <c r="U85" s="745"/>
      <c r="V85" s="686"/>
    </row>
    <row r="86" spans="2:25">
      <c r="B86" s="746"/>
      <c r="C86" s="713"/>
      <c r="D86" s="707"/>
      <c r="E86" s="713"/>
      <c r="F86" s="713"/>
      <c r="G86" s="713"/>
      <c r="H86" s="713"/>
      <c r="I86" s="713"/>
      <c r="J86" s="729"/>
      <c r="K86" s="730"/>
      <c r="L86" s="568"/>
      <c r="M86" s="731"/>
      <c r="N86" s="730"/>
      <c r="O86" s="730"/>
      <c r="P86" s="730"/>
      <c r="Q86" s="713"/>
      <c r="R86" s="713"/>
      <c r="S86" s="713"/>
      <c r="T86" s="726"/>
      <c r="U86" s="722"/>
      <c r="V86" s="686"/>
    </row>
    <row r="87" spans="2:25">
      <c r="B87" s="749"/>
      <c r="C87" s="713"/>
      <c r="D87" s="714"/>
      <c r="E87" s="713"/>
      <c r="F87" s="713"/>
      <c r="G87" s="713"/>
      <c r="H87" s="756"/>
      <c r="I87" s="713"/>
      <c r="J87" s="748"/>
      <c r="K87" s="748"/>
      <c r="L87" s="757"/>
      <c r="M87" s="731"/>
      <c r="N87" s="730"/>
      <c r="O87" s="730"/>
      <c r="P87" s="730"/>
      <c r="Q87" s="686"/>
      <c r="R87" s="686"/>
      <c r="S87" s="686"/>
      <c r="T87" s="686"/>
      <c r="U87" s="722"/>
      <c r="V87" s="686"/>
    </row>
    <row r="88" spans="2:25">
      <c r="B88" s="749"/>
      <c r="C88" s="713"/>
      <c r="D88" s="714"/>
      <c r="E88" s="713"/>
      <c r="F88" s="713"/>
      <c r="G88" s="713"/>
      <c r="H88" s="713"/>
      <c r="I88" s="713"/>
      <c r="J88" s="729"/>
      <c r="K88" s="730"/>
      <c r="L88" s="568"/>
      <c r="M88" s="731"/>
      <c r="N88" s="730"/>
      <c r="O88" s="730"/>
      <c r="P88" s="730"/>
      <c r="Q88" s="713"/>
      <c r="R88" s="713"/>
      <c r="S88" s="713"/>
      <c r="T88" s="726"/>
      <c r="U88" s="722"/>
      <c r="V88" s="686"/>
    </row>
    <row r="89" spans="2:25">
      <c r="B89" s="749"/>
      <c r="C89" s="713"/>
      <c r="D89" s="713"/>
      <c r="E89" s="745"/>
      <c r="F89" s="745"/>
      <c r="G89" s="745"/>
      <c r="H89" s="745"/>
      <c r="I89" s="745"/>
      <c r="J89" s="729"/>
      <c r="K89" s="729"/>
      <c r="L89" s="752"/>
      <c r="M89" s="731"/>
      <c r="N89" s="729"/>
      <c r="O89" s="729"/>
      <c r="P89" s="729"/>
      <c r="Q89" s="753"/>
      <c r="R89" s="753"/>
      <c r="S89" s="753"/>
      <c r="T89" s="758"/>
      <c r="U89" s="753"/>
      <c r="V89" s="686"/>
    </row>
    <row r="90" spans="2:25">
      <c r="B90" s="727"/>
      <c r="C90" s="713"/>
      <c r="D90" s="713"/>
      <c r="E90" s="713"/>
      <c r="F90" s="713"/>
      <c r="G90" s="713"/>
      <c r="H90" s="713"/>
      <c r="I90" s="713"/>
      <c r="J90" s="729"/>
      <c r="K90" s="730"/>
      <c r="L90" s="568"/>
      <c r="M90" s="731"/>
      <c r="N90" s="730"/>
      <c r="O90" s="730"/>
      <c r="P90" s="730"/>
      <c r="Q90" s="684"/>
      <c r="R90" s="684"/>
      <c r="S90" s="684"/>
      <c r="T90" s="684"/>
      <c r="U90" s="686"/>
      <c r="V90" s="686"/>
    </row>
    <row r="91" spans="2:25" ht="15.75">
      <c r="B91" s="759"/>
      <c r="C91" s="759"/>
      <c r="D91" s="759"/>
      <c r="E91" s="759"/>
      <c r="F91" s="759"/>
      <c r="G91" s="759"/>
      <c r="H91" s="759"/>
      <c r="I91" s="759"/>
      <c r="J91" s="759"/>
      <c r="K91" s="759"/>
      <c r="L91" s="759"/>
      <c r="M91" s="759"/>
      <c r="N91" s="759"/>
      <c r="O91" s="759"/>
      <c r="P91" s="759"/>
      <c r="Q91" s="759"/>
      <c r="R91" s="759"/>
      <c r="S91" s="759"/>
      <c r="T91" s="759"/>
      <c r="U91" s="759"/>
      <c r="V91" s="686"/>
    </row>
    <row r="92" spans="2:25" ht="15.75">
      <c r="B92" s="760"/>
      <c r="C92" s="760"/>
      <c r="D92" s="760"/>
      <c r="E92" s="760"/>
      <c r="F92" s="760"/>
      <c r="G92" s="760"/>
      <c r="H92" s="760"/>
      <c r="I92" s="760"/>
      <c r="J92" s="760"/>
      <c r="K92" s="760"/>
      <c r="L92" s="760"/>
      <c r="M92" s="760"/>
      <c r="N92" s="760"/>
      <c r="O92" s="760"/>
      <c r="P92" s="760"/>
      <c r="Q92" s="760"/>
      <c r="R92" s="760"/>
      <c r="S92" s="760"/>
      <c r="T92" s="760"/>
      <c r="U92" s="760"/>
      <c r="V92" s="686"/>
    </row>
    <row r="93" spans="2:25" ht="18" customHeight="1">
      <c r="B93" s="761"/>
      <c r="C93" s="762"/>
      <c r="D93" s="762"/>
      <c r="E93" s="759"/>
      <c r="F93" s="759"/>
      <c r="G93" s="762"/>
      <c r="H93" s="763"/>
      <c r="I93" s="763"/>
      <c r="J93" s="760"/>
      <c r="K93" s="760"/>
      <c r="L93" s="762"/>
      <c r="M93" s="762"/>
      <c r="N93" s="762"/>
      <c r="O93" s="762"/>
      <c r="P93" s="762"/>
      <c r="Q93" s="762"/>
      <c r="R93" s="762"/>
      <c r="S93" s="762"/>
      <c r="T93" s="762"/>
      <c r="U93" s="762"/>
      <c r="V93" s="686"/>
    </row>
    <row r="94" spans="2:25" ht="15.75">
      <c r="B94" s="764"/>
      <c r="C94" s="747"/>
      <c r="D94" s="747"/>
      <c r="E94" s="765"/>
      <c r="F94" s="747"/>
      <c r="G94" s="747"/>
      <c r="H94" s="766"/>
      <c r="I94" s="767"/>
      <c r="J94" s="768"/>
      <c r="K94" s="768"/>
      <c r="L94" s="769"/>
      <c r="M94" s="731"/>
      <c r="N94" s="730"/>
      <c r="O94" s="730"/>
      <c r="P94" s="730"/>
      <c r="Q94" s="684"/>
      <c r="R94" s="684"/>
      <c r="S94" s="684"/>
      <c r="T94" s="684"/>
      <c r="U94" s="686"/>
      <c r="V94" s="686"/>
      <c r="X94" s="179"/>
    </row>
    <row r="95" spans="2:25" s="341" customFormat="1" ht="44.25" customHeight="1">
      <c r="B95" s="770"/>
      <c r="C95" s="770"/>
      <c r="D95" s="771"/>
      <c r="E95" s="771"/>
      <c r="F95" s="772"/>
      <c r="G95" s="772"/>
      <c r="H95" s="772"/>
      <c r="I95" s="772"/>
      <c r="J95" s="679"/>
      <c r="K95" s="679"/>
      <c r="L95" s="679"/>
      <c r="M95" s="679"/>
      <c r="N95" s="679"/>
      <c r="O95" s="679"/>
      <c r="P95" s="679"/>
      <c r="Q95" s="772"/>
      <c r="R95" s="772"/>
      <c r="S95" s="772"/>
      <c r="T95" s="773"/>
      <c r="U95" s="772"/>
      <c r="V95" s="772"/>
      <c r="W95" s="340"/>
      <c r="X95" s="340"/>
      <c r="Y95" s="340"/>
    </row>
    <row r="96" spans="2:25" ht="18" customHeight="1">
      <c r="B96" s="774"/>
      <c r="C96" s="774"/>
      <c r="D96" s="659"/>
      <c r="E96" s="659"/>
      <c r="F96" s="705"/>
      <c r="G96" s="705"/>
      <c r="H96" s="705"/>
      <c r="I96" s="705"/>
      <c r="J96" s="775"/>
      <c r="K96" s="775"/>
      <c r="L96" s="776"/>
      <c r="M96" s="777"/>
      <c r="N96" s="777"/>
      <c r="O96" s="777"/>
      <c r="P96" s="776"/>
      <c r="Q96" s="705"/>
      <c r="R96" s="778"/>
      <c r="S96" s="778"/>
      <c r="T96" s="779"/>
      <c r="U96" s="705"/>
      <c r="V96" s="686"/>
    </row>
    <row r="97" spans="2:39" s="222" customFormat="1" ht="15.75">
      <c r="B97" s="780"/>
      <c r="C97" s="780"/>
      <c r="D97" s="781"/>
      <c r="E97" s="781"/>
      <c r="F97" s="782"/>
      <c r="G97" s="782"/>
      <c r="H97" s="782"/>
      <c r="I97" s="782"/>
      <c r="J97" s="783"/>
      <c r="K97" s="783"/>
      <c r="L97" s="783"/>
      <c r="M97" s="784"/>
      <c r="N97" s="783"/>
      <c r="O97" s="783"/>
      <c r="P97" s="783"/>
      <c r="Q97" s="782"/>
      <c r="R97" s="782"/>
      <c r="S97" s="782"/>
      <c r="T97" s="785"/>
      <c r="U97" s="683"/>
      <c r="V97" s="686"/>
    </row>
    <row r="98" spans="2:39" s="343" customFormat="1" ht="15.75" customHeight="1">
      <c r="B98" s="786"/>
      <c r="C98" s="786"/>
      <c r="D98" s="787"/>
      <c r="E98" s="787"/>
      <c r="F98" s="788"/>
      <c r="G98" s="789"/>
      <c r="H98" s="789"/>
      <c r="I98" s="789"/>
      <c r="J98" s="789"/>
      <c r="K98" s="789"/>
      <c r="L98" s="789"/>
      <c r="M98" s="789"/>
      <c r="N98" s="789"/>
      <c r="O98" s="789"/>
      <c r="P98" s="789"/>
      <c r="Q98" s="789"/>
      <c r="R98" s="789"/>
      <c r="S98" s="789"/>
      <c r="T98" s="790"/>
      <c r="U98" s="789"/>
      <c r="V98" s="750"/>
    </row>
    <row r="99" spans="2:39" s="345" customFormat="1" ht="14.25" customHeight="1">
      <c r="B99" s="791"/>
      <c r="C99" s="792"/>
      <c r="D99" s="793"/>
      <c r="E99" s="793"/>
      <c r="F99" s="794"/>
      <c r="G99" s="794"/>
      <c r="H99" s="794"/>
      <c r="I99" s="794"/>
      <c r="J99" s="795"/>
      <c r="K99" s="795"/>
      <c r="L99" s="795"/>
      <c r="M99" s="796"/>
      <c r="N99" s="795"/>
      <c r="O99" s="795"/>
      <c r="P99" s="795"/>
      <c r="Q99" s="794"/>
      <c r="R99" s="794"/>
      <c r="S99" s="794"/>
      <c r="T99" s="795"/>
      <c r="U99" s="797"/>
      <c r="V99" s="798"/>
      <c r="W99" s="344"/>
      <c r="X99" s="344"/>
      <c r="Y99" s="344"/>
      <c r="AA99" s="346"/>
    </row>
    <row r="100" spans="2:39" s="222" customFormat="1" ht="15.75" customHeight="1">
      <c r="B100" s="799"/>
      <c r="C100" s="799"/>
      <c r="D100" s="659"/>
      <c r="E100" s="659"/>
      <c r="F100" s="705"/>
      <c r="G100" s="705"/>
      <c r="H100" s="705"/>
      <c r="I100" s="705"/>
      <c r="J100" s="705"/>
      <c r="K100" s="705"/>
      <c r="L100" s="705"/>
      <c r="M100" s="705"/>
      <c r="N100" s="705"/>
      <c r="O100" s="705"/>
      <c r="P100" s="705"/>
      <c r="Q100" s="705"/>
      <c r="R100" s="800"/>
      <c r="S100" s="800"/>
      <c r="T100" s="744"/>
      <c r="U100" s="801"/>
      <c r="V100" s="686"/>
      <c r="AA100" s="347"/>
    </row>
    <row r="101" spans="2:39" s="345" customFormat="1" ht="15.75" customHeight="1">
      <c r="B101" s="799"/>
      <c r="C101" s="799"/>
      <c r="D101" s="802"/>
      <c r="E101" s="802"/>
      <c r="F101" s="794"/>
      <c r="G101" s="794"/>
      <c r="H101" s="794"/>
      <c r="I101" s="794"/>
      <c r="J101" s="803"/>
      <c r="K101" s="803"/>
      <c r="L101" s="803"/>
      <c r="M101" s="804"/>
      <c r="N101" s="803"/>
      <c r="O101" s="803"/>
      <c r="P101" s="803"/>
      <c r="Q101" s="794"/>
      <c r="R101" s="794"/>
      <c r="S101" s="794"/>
      <c r="T101" s="795"/>
      <c r="U101" s="797"/>
      <c r="V101" s="660"/>
      <c r="W101" s="348"/>
      <c r="X101" s="348"/>
      <c r="Y101" s="348"/>
      <c r="AA101" s="346"/>
    </row>
    <row r="102" spans="2:39" s="222" customFormat="1" ht="13.5" customHeight="1">
      <c r="B102" s="799"/>
      <c r="C102" s="799"/>
      <c r="D102" s="659"/>
      <c r="E102" s="659"/>
      <c r="F102" s="705"/>
      <c r="G102" s="705"/>
      <c r="H102" s="705"/>
      <c r="I102" s="705"/>
      <c r="J102" s="705"/>
      <c r="K102" s="705"/>
      <c r="L102" s="705"/>
      <c r="M102" s="705"/>
      <c r="N102" s="705"/>
      <c r="O102" s="705"/>
      <c r="P102" s="705"/>
      <c r="Q102" s="705"/>
      <c r="R102" s="800"/>
      <c r="S102" s="800"/>
      <c r="T102" s="744"/>
      <c r="U102" s="801"/>
      <c r="V102" s="686"/>
      <c r="AA102" s="349"/>
    </row>
    <row r="103" spans="2:39" s="345" customFormat="1" ht="15.75" customHeight="1">
      <c r="B103" s="799"/>
      <c r="C103" s="799"/>
      <c r="D103" s="805"/>
      <c r="E103" s="805"/>
      <c r="F103" s="794"/>
      <c r="G103" s="794"/>
      <c r="H103" s="794"/>
      <c r="I103" s="794"/>
      <c r="J103" s="803"/>
      <c r="K103" s="803"/>
      <c r="L103" s="803"/>
      <c r="M103" s="804"/>
      <c r="N103" s="803"/>
      <c r="O103" s="803"/>
      <c r="P103" s="803"/>
      <c r="Q103" s="794"/>
      <c r="R103" s="794"/>
      <c r="S103" s="794"/>
      <c r="T103" s="795"/>
      <c r="U103" s="797"/>
      <c r="V103" s="714"/>
      <c r="W103" s="350"/>
      <c r="X103" s="350"/>
      <c r="Y103" s="350"/>
      <c r="Z103" s="350"/>
      <c r="AA103" s="351"/>
    </row>
    <row r="104" spans="2:39" s="345" customFormat="1" ht="15.75" customHeight="1">
      <c r="B104" s="806"/>
      <c r="C104" s="806"/>
      <c r="D104" s="659"/>
      <c r="E104" s="659"/>
      <c r="F104" s="705"/>
      <c r="G104" s="705"/>
      <c r="H104" s="705"/>
      <c r="I104" s="705"/>
      <c r="J104" s="807"/>
      <c r="K104" s="807"/>
      <c r="L104" s="807"/>
      <c r="M104" s="808"/>
      <c r="N104" s="807"/>
      <c r="O104" s="807"/>
      <c r="P104" s="807"/>
      <c r="Q104" s="705"/>
      <c r="R104" s="705"/>
      <c r="S104" s="705"/>
      <c r="T104" s="705"/>
      <c r="U104" s="801"/>
      <c r="V104" s="714"/>
      <c r="W104" s="350"/>
      <c r="X104" s="350"/>
      <c r="Y104" s="350"/>
      <c r="Z104" s="350"/>
      <c r="AA104" s="351"/>
    </row>
    <row r="105" spans="2:39" s="345" customFormat="1" ht="15.75" customHeight="1">
      <c r="B105" s="791"/>
      <c r="C105" s="792"/>
      <c r="D105" s="659"/>
      <c r="E105" s="659"/>
      <c r="F105" s="794"/>
      <c r="G105" s="794"/>
      <c r="H105" s="794"/>
      <c r="I105" s="794"/>
      <c r="J105" s="809"/>
      <c r="K105" s="809"/>
      <c r="L105" s="809"/>
      <c r="M105" s="810"/>
      <c r="N105" s="809"/>
      <c r="O105" s="809"/>
      <c r="P105" s="809"/>
      <c r="Q105" s="794"/>
      <c r="R105" s="794"/>
      <c r="S105" s="794"/>
      <c r="T105" s="795"/>
      <c r="U105" s="811"/>
      <c r="V105" s="714"/>
      <c r="W105" s="350"/>
      <c r="X105" s="350"/>
      <c r="Y105" s="350"/>
      <c r="Z105" s="350"/>
      <c r="AA105" s="351"/>
    </row>
    <row r="106" spans="2:39" s="345" customFormat="1" ht="15.75" customHeight="1">
      <c r="B106" s="799"/>
      <c r="C106" s="799"/>
      <c r="D106" s="659"/>
      <c r="E106" s="659"/>
      <c r="F106" s="794"/>
      <c r="G106" s="794"/>
      <c r="H106" s="794"/>
      <c r="I106" s="794"/>
      <c r="J106" s="809"/>
      <c r="K106" s="809"/>
      <c r="L106" s="809"/>
      <c r="M106" s="810"/>
      <c r="N106" s="809"/>
      <c r="O106" s="809"/>
      <c r="P106" s="809"/>
      <c r="Q106" s="794"/>
      <c r="R106" s="794"/>
      <c r="S106" s="794"/>
      <c r="T106" s="795"/>
      <c r="U106" s="801"/>
      <c r="V106" s="714"/>
      <c r="W106" s="350"/>
      <c r="X106" s="350"/>
      <c r="Y106" s="350"/>
      <c r="Z106" s="350"/>
      <c r="AA106" s="351"/>
    </row>
    <row r="107" spans="2:39" s="345" customFormat="1" ht="15.75" customHeight="1">
      <c r="B107" s="812"/>
      <c r="C107" s="812"/>
      <c r="D107" s="659"/>
      <c r="E107" s="659"/>
      <c r="F107" s="813"/>
      <c r="G107" s="811"/>
      <c r="H107" s="811"/>
      <c r="I107" s="811"/>
      <c r="J107" s="809"/>
      <c r="K107" s="809"/>
      <c r="L107" s="809"/>
      <c r="M107" s="810"/>
      <c r="N107" s="809"/>
      <c r="O107" s="809"/>
      <c r="P107" s="809"/>
      <c r="Q107" s="811"/>
      <c r="R107" s="811"/>
      <c r="S107" s="811"/>
      <c r="T107" s="795"/>
      <c r="U107" s="797"/>
      <c r="V107" s="714"/>
      <c r="W107" s="350"/>
      <c r="X107" s="350"/>
      <c r="Y107" s="350"/>
      <c r="Z107" s="350"/>
      <c r="AA107" s="351"/>
    </row>
    <row r="108" spans="2:39" s="345" customFormat="1" ht="15.75" customHeight="1">
      <c r="B108" s="799"/>
      <c r="C108" s="799"/>
      <c r="D108" s="814"/>
      <c r="E108" s="814"/>
      <c r="F108" s="705"/>
      <c r="G108" s="705"/>
      <c r="H108" s="705"/>
      <c r="I108" s="705"/>
      <c r="J108" s="809"/>
      <c r="K108" s="809"/>
      <c r="L108" s="809"/>
      <c r="M108" s="810"/>
      <c r="N108" s="809"/>
      <c r="O108" s="809"/>
      <c r="P108" s="809"/>
      <c r="Q108" s="705"/>
      <c r="R108" s="705"/>
      <c r="S108" s="705"/>
      <c r="T108" s="795"/>
      <c r="U108" s="801"/>
      <c r="V108" s="714"/>
      <c r="W108" s="350"/>
      <c r="X108" s="350"/>
      <c r="Y108" s="350"/>
      <c r="Z108" s="350"/>
      <c r="AA108" s="351"/>
    </row>
    <row r="109" spans="2:39" s="345" customFormat="1" ht="15.75" customHeight="1">
      <c r="B109" s="812"/>
      <c r="C109" s="812"/>
      <c r="D109" s="815"/>
      <c r="E109" s="815"/>
      <c r="F109" s="794"/>
      <c r="G109" s="794"/>
      <c r="H109" s="794"/>
      <c r="I109" s="794"/>
      <c r="J109" s="809"/>
      <c r="K109" s="809"/>
      <c r="L109" s="809"/>
      <c r="M109" s="810"/>
      <c r="N109" s="809"/>
      <c r="O109" s="809"/>
      <c r="P109" s="809"/>
      <c r="Q109" s="794"/>
      <c r="R109" s="794"/>
      <c r="S109" s="794"/>
      <c r="T109" s="795"/>
      <c r="U109" s="797"/>
      <c r="V109" s="714"/>
      <c r="W109" s="350"/>
      <c r="X109" s="350"/>
      <c r="Y109" s="350"/>
      <c r="Z109" s="350"/>
      <c r="AA109" s="351"/>
    </row>
    <row r="110" spans="2:39" s="222" customFormat="1" ht="15.75">
      <c r="B110" s="786"/>
      <c r="C110" s="786"/>
      <c r="D110" s="661"/>
      <c r="E110" s="661"/>
      <c r="F110" s="789"/>
      <c r="G110" s="789"/>
      <c r="H110" s="789"/>
      <c r="I110" s="789"/>
      <c r="J110" s="816"/>
      <c r="K110" s="817"/>
      <c r="L110" s="817"/>
      <c r="M110" s="817"/>
      <c r="N110" s="817"/>
      <c r="O110" s="817"/>
      <c r="P110" s="817"/>
      <c r="Q110" s="789"/>
      <c r="R110" s="789"/>
      <c r="S110" s="789"/>
      <c r="T110" s="817"/>
      <c r="U110" s="789"/>
      <c r="V110" s="686"/>
      <c r="AA110" s="347"/>
      <c r="AM110" s="352"/>
    </row>
    <row r="111" spans="2:39" s="356" customFormat="1">
      <c r="B111" s="791"/>
      <c r="C111" s="792"/>
      <c r="D111" s="818"/>
      <c r="E111" s="818"/>
      <c r="F111" s="794"/>
      <c r="G111" s="794"/>
      <c r="H111" s="794"/>
      <c r="I111" s="794"/>
      <c r="J111" s="660"/>
      <c r="K111" s="660"/>
      <c r="L111" s="660"/>
      <c r="M111" s="819"/>
      <c r="N111" s="660"/>
      <c r="O111" s="660"/>
      <c r="P111" s="660"/>
      <c r="Q111" s="794"/>
      <c r="R111" s="794"/>
      <c r="S111" s="794"/>
      <c r="T111" s="795"/>
      <c r="U111" s="820"/>
      <c r="V111" s="821"/>
      <c r="W111" s="353"/>
      <c r="X111" s="353"/>
      <c r="Y111" s="353"/>
      <c r="Z111" s="354"/>
      <c r="AA111" s="355"/>
    </row>
    <row r="112" spans="2:39" s="222" customFormat="1" ht="15">
      <c r="B112" s="822"/>
      <c r="C112" s="822"/>
      <c r="D112" s="659"/>
      <c r="E112" s="659"/>
      <c r="F112" s="823"/>
      <c r="G112" s="823"/>
      <c r="H112" s="823"/>
      <c r="I112" s="823"/>
      <c r="J112" s="823"/>
      <c r="K112" s="823"/>
      <c r="L112" s="823"/>
      <c r="M112" s="823"/>
      <c r="N112" s="823"/>
      <c r="O112" s="823"/>
      <c r="P112" s="823"/>
      <c r="Q112" s="823"/>
      <c r="R112" s="823"/>
      <c r="S112" s="823"/>
      <c r="T112" s="824"/>
      <c r="U112" s="683"/>
      <c r="V112" s="686"/>
      <c r="AA112" s="347"/>
    </row>
    <row r="113" spans="2:29" s="345" customFormat="1" ht="15">
      <c r="B113" s="825"/>
      <c r="C113" s="825"/>
      <c r="D113" s="805"/>
      <c r="E113" s="805"/>
      <c r="F113" s="794"/>
      <c r="G113" s="794"/>
      <c r="H113" s="794"/>
      <c r="I113" s="794"/>
      <c r="J113" s="794"/>
      <c r="K113" s="794"/>
      <c r="L113" s="794"/>
      <c r="M113" s="794"/>
      <c r="N113" s="794"/>
      <c r="O113" s="794"/>
      <c r="P113" s="794"/>
      <c r="Q113" s="794"/>
      <c r="R113" s="794"/>
      <c r="S113" s="794"/>
      <c r="T113" s="811"/>
      <c r="U113" s="797"/>
      <c r="V113" s="714"/>
      <c r="W113" s="350"/>
      <c r="X113" s="350"/>
      <c r="Y113" s="350"/>
      <c r="AA113" s="346"/>
    </row>
    <row r="114" spans="2:29" s="222" customFormat="1" ht="15">
      <c r="B114" s="822"/>
      <c r="C114" s="822"/>
      <c r="D114" s="659"/>
      <c r="E114" s="659"/>
      <c r="F114" s="823"/>
      <c r="G114" s="823"/>
      <c r="H114" s="823"/>
      <c r="I114" s="823"/>
      <c r="J114" s="823"/>
      <c r="K114" s="823"/>
      <c r="L114" s="823"/>
      <c r="M114" s="823"/>
      <c r="N114" s="823"/>
      <c r="O114" s="823"/>
      <c r="P114" s="823"/>
      <c r="Q114" s="823"/>
      <c r="R114" s="823"/>
      <c r="S114" s="823"/>
      <c r="T114" s="824"/>
      <c r="U114" s="683"/>
      <c r="V114" s="686"/>
      <c r="AA114" s="347"/>
    </row>
    <row r="115" spans="2:29" s="345" customFormat="1">
      <c r="B115" s="825"/>
      <c r="C115" s="825"/>
      <c r="D115" s="818"/>
      <c r="E115" s="818"/>
      <c r="F115" s="794"/>
      <c r="G115" s="794"/>
      <c r="H115" s="794"/>
      <c r="I115" s="794"/>
      <c r="J115" s="826"/>
      <c r="K115" s="826"/>
      <c r="L115" s="827"/>
      <c r="M115" s="827"/>
      <c r="N115" s="826"/>
      <c r="O115" s="826"/>
      <c r="P115" s="826"/>
      <c r="Q115" s="794"/>
      <c r="R115" s="794"/>
      <c r="S115" s="794"/>
      <c r="T115" s="795"/>
      <c r="U115" s="828"/>
      <c r="V115" s="707"/>
      <c r="W115" s="357"/>
      <c r="X115" s="357"/>
      <c r="Y115" s="357"/>
      <c r="AA115" s="346"/>
    </row>
    <row r="116" spans="2:29" s="317" customFormat="1" ht="5.25" customHeight="1">
      <c r="B116" s="829"/>
      <c r="C116" s="829"/>
      <c r="D116" s="830"/>
      <c r="E116" s="830"/>
      <c r="F116" s="831"/>
      <c r="G116" s="831"/>
      <c r="H116" s="831"/>
      <c r="I116" s="831"/>
      <c r="J116" s="832"/>
      <c r="K116" s="832"/>
      <c r="L116" s="832"/>
      <c r="M116" s="832"/>
      <c r="N116" s="832"/>
      <c r="O116" s="832"/>
      <c r="P116" s="832"/>
      <c r="Q116" s="831"/>
      <c r="R116" s="831"/>
      <c r="S116" s="831"/>
      <c r="T116" s="685"/>
      <c r="U116" s="833"/>
      <c r="V116" s="693"/>
      <c r="AA116" s="358"/>
    </row>
    <row r="117" spans="2:29" s="343" customFormat="1" ht="15.75">
      <c r="B117" s="786"/>
      <c r="C117" s="786"/>
      <c r="D117" s="787"/>
      <c r="E117" s="787"/>
      <c r="F117" s="834"/>
      <c r="G117" s="834"/>
      <c r="H117" s="834"/>
      <c r="I117" s="834"/>
      <c r="J117" s="835"/>
      <c r="K117" s="835"/>
      <c r="L117" s="835"/>
      <c r="M117" s="835"/>
      <c r="N117" s="835"/>
      <c r="O117" s="835"/>
      <c r="P117" s="835"/>
      <c r="Q117" s="834"/>
      <c r="R117" s="834"/>
      <c r="S117" s="834"/>
      <c r="T117" s="836"/>
      <c r="U117" s="789"/>
      <c r="V117" s="798"/>
      <c r="W117" s="359"/>
      <c r="X117" s="359"/>
      <c r="Y117" s="359"/>
      <c r="AA117" s="342"/>
      <c r="AB117" s="360"/>
      <c r="AC117" s="360"/>
    </row>
    <row r="118" spans="2:29" s="361" customFormat="1" ht="15">
      <c r="B118" s="791"/>
      <c r="C118" s="792"/>
      <c r="D118" s="805"/>
      <c r="E118" s="805"/>
      <c r="F118" s="837"/>
      <c r="G118" s="837"/>
      <c r="H118" s="837"/>
      <c r="I118" s="837"/>
      <c r="J118" s="838"/>
      <c r="K118" s="838"/>
      <c r="L118" s="838"/>
      <c r="M118" s="838"/>
      <c r="N118" s="838"/>
      <c r="O118" s="838"/>
      <c r="P118" s="838"/>
      <c r="Q118" s="839"/>
      <c r="R118" s="837"/>
      <c r="S118" s="837"/>
      <c r="T118" s="840"/>
      <c r="U118" s="841"/>
      <c r="V118" s="798"/>
      <c r="W118" s="344"/>
      <c r="X118" s="344"/>
      <c r="Y118" s="344"/>
      <c r="AB118" s="362"/>
      <c r="AC118" s="362"/>
    </row>
    <row r="119" spans="2:29" s="222" customFormat="1" ht="15">
      <c r="B119" s="822"/>
      <c r="C119" s="822"/>
      <c r="D119" s="659"/>
      <c r="E119" s="659"/>
      <c r="F119" s="782"/>
      <c r="G119" s="782"/>
      <c r="H119" s="782"/>
      <c r="I119" s="782"/>
      <c r="J119" s="823"/>
      <c r="K119" s="823"/>
      <c r="L119" s="823"/>
      <c r="M119" s="823"/>
      <c r="N119" s="823"/>
      <c r="O119" s="823"/>
      <c r="P119" s="823"/>
      <c r="Q119" s="782"/>
      <c r="R119" s="782"/>
      <c r="S119" s="782"/>
      <c r="T119" s="722"/>
      <c r="U119" s="683"/>
      <c r="V119" s="842"/>
      <c r="W119" s="363"/>
      <c r="X119" s="363"/>
      <c r="Y119" s="363"/>
      <c r="Z119" s="364"/>
      <c r="AA119" s="347"/>
      <c r="AB119" s="365"/>
    </row>
    <row r="120" spans="2:29" s="345" customFormat="1" ht="15">
      <c r="B120" s="825"/>
      <c r="C120" s="825"/>
      <c r="D120" s="805"/>
      <c r="E120" s="805"/>
      <c r="F120" s="794"/>
      <c r="G120" s="794"/>
      <c r="H120" s="794"/>
      <c r="I120" s="794"/>
      <c r="J120" s="660"/>
      <c r="K120" s="660"/>
      <c r="L120" s="660"/>
      <c r="M120" s="660"/>
      <c r="N120" s="660"/>
      <c r="O120" s="660"/>
      <c r="P120" s="660"/>
      <c r="Q120" s="794"/>
      <c r="R120" s="794"/>
      <c r="S120" s="794"/>
      <c r="T120" s="660"/>
      <c r="U120" s="843"/>
      <c r="V120" s="714"/>
      <c r="W120" s="350"/>
      <c r="X120" s="350"/>
      <c r="Y120" s="350"/>
      <c r="AA120" s="346"/>
    </row>
    <row r="121" spans="2:29" s="228" customFormat="1" ht="15">
      <c r="B121" s="822"/>
      <c r="C121" s="822"/>
      <c r="D121" s="659"/>
      <c r="E121" s="659"/>
      <c r="F121" s="782"/>
      <c r="G121" s="782"/>
      <c r="H121" s="782"/>
      <c r="I121" s="782"/>
      <c r="J121" s="782"/>
      <c r="K121" s="782"/>
      <c r="L121" s="782"/>
      <c r="M121" s="782"/>
      <c r="N121" s="782"/>
      <c r="O121" s="782"/>
      <c r="P121" s="782"/>
      <c r="Q121" s="782"/>
      <c r="R121" s="782"/>
      <c r="S121" s="782"/>
      <c r="T121" s="720"/>
      <c r="U121" s="683"/>
      <c r="V121" s="686"/>
      <c r="AA121" s="347"/>
    </row>
    <row r="122" spans="2:29" s="345" customFormat="1">
      <c r="B122" s="825"/>
      <c r="C122" s="825"/>
      <c r="D122" s="818"/>
      <c r="E122" s="818"/>
      <c r="F122" s="826"/>
      <c r="G122" s="826"/>
      <c r="H122" s="826"/>
      <c r="I122" s="826"/>
      <c r="J122" s="844"/>
      <c r="K122" s="844"/>
      <c r="L122" s="844"/>
      <c r="M122" s="844"/>
      <c r="N122" s="844"/>
      <c r="O122" s="844"/>
      <c r="P122" s="844"/>
      <c r="Q122" s="826"/>
      <c r="R122" s="826"/>
      <c r="S122" s="826"/>
      <c r="T122" s="794"/>
      <c r="U122" s="845"/>
      <c r="V122" s="714"/>
      <c r="W122" s="350"/>
      <c r="X122" s="350"/>
      <c r="Y122" s="350"/>
      <c r="AA122" s="346"/>
    </row>
    <row r="123" spans="2:29" s="345" customFormat="1" ht="16.5" customHeight="1">
      <c r="B123" s="846"/>
      <c r="C123" s="846"/>
      <c r="D123" s="847"/>
      <c r="E123" s="847"/>
      <c r="F123" s="811"/>
      <c r="G123" s="811"/>
      <c r="H123" s="811"/>
      <c r="I123" s="811"/>
      <c r="J123" s="795"/>
      <c r="K123" s="795"/>
      <c r="L123" s="795"/>
      <c r="M123" s="795"/>
      <c r="N123" s="795"/>
      <c r="O123" s="795"/>
      <c r="P123" s="795"/>
      <c r="Q123" s="811"/>
      <c r="R123" s="811"/>
      <c r="S123" s="811"/>
      <c r="T123" s="811"/>
      <c r="U123" s="828"/>
      <c r="V123" s="714"/>
      <c r="W123" s="350"/>
      <c r="X123" s="350"/>
      <c r="Y123" s="350"/>
      <c r="AA123" s="346"/>
    </row>
    <row r="124" spans="2:29" s="367" customFormat="1" ht="15.75">
      <c r="B124" s="786"/>
      <c r="C124" s="786"/>
      <c r="D124" s="787"/>
      <c r="E124" s="787"/>
      <c r="F124" s="789"/>
      <c r="G124" s="789"/>
      <c r="H124" s="789"/>
      <c r="I124" s="789"/>
      <c r="J124" s="789"/>
      <c r="K124" s="789"/>
      <c r="L124" s="835"/>
      <c r="M124" s="789"/>
      <c r="N124" s="835"/>
      <c r="O124" s="789"/>
      <c r="P124" s="789"/>
      <c r="Q124" s="789"/>
      <c r="R124" s="789"/>
      <c r="S124" s="789"/>
      <c r="T124" s="790"/>
      <c r="U124" s="789"/>
      <c r="V124" s="702"/>
      <c r="AA124" s="366"/>
    </row>
    <row r="125" spans="2:29" s="345" customFormat="1">
      <c r="B125" s="791"/>
      <c r="C125" s="792"/>
      <c r="D125" s="848"/>
      <c r="E125" s="848"/>
      <c r="F125" s="826"/>
      <c r="G125" s="826"/>
      <c r="H125" s="826"/>
      <c r="I125" s="826"/>
      <c r="J125" s="826"/>
      <c r="K125" s="826"/>
      <c r="L125" s="826"/>
      <c r="M125" s="826"/>
      <c r="N125" s="826"/>
      <c r="O125" s="826"/>
      <c r="P125" s="826"/>
      <c r="Q125" s="826"/>
      <c r="R125" s="826"/>
      <c r="S125" s="826"/>
      <c r="T125" s="794"/>
      <c r="U125" s="845"/>
      <c r="V125" s="714"/>
      <c r="W125" s="350"/>
      <c r="X125" s="350"/>
      <c r="Y125" s="350"/>
      <c r="AA125" s="346"/>
    </row>
    <row r="126" spans="2:29" ht="31.5" customHeight="1">
      <c r="B126" s="849"/>
      <c r="C126" s="849"/>
      <c r="D126" s="850"/>
      <c r="E126" s="851"/>
      <c r="F126" s="852"/>
      <c r="G126" s="852"/>
      <c r="H126" s="852"/>
      <c r="I126" s="852"/>
      <c r="J126" s="852"/>
      <c r="K126" s="852"/>
      <c r="L126" s="852"/>
      <c r="M126" s="852"/>
      <c r="N126" s="852"/>
      <c r="O126" s="852"/>
      <c r="P126" s="852"/>
      <c r="Q126" s="852"/>
      <c r="R126" s="852"/>
      <c r="S126" s="852"/>
      <c r="T126" s="853"/>
      <c r="U126" s="852"/>
      <c r="V126" s="854"/>
      <c r="W126" s="369"/>
      <c r="X126" s="369"/>
      <c r="Y126" s="369"/>
    </row>
    <row r="127" spans="2:29" ht="31.5" customHeight="1">
      <c r="B127" s="855"/>
      <c r="C127" s="855"/>
      <c r="D127" s="856"/>
      <c r="E127" s="857"/>
      <c r="F127" s="852"/>
      <c r="G127" s="852"/>
      <c r="H127" s="852"/>
      <c r="I127" s="852"/>
      <c r="J127" s="852"/>
      <c r="K127" s="852"/>
      <c r="L127" s="852"/>
      <c r="M127" s="852"/>
      <c r="N127" s="852"/>
      <c r="O127" s="852"/>
      <c r="P127" s="852"/>
      <c r="Q127" s="852"/>
      <c r="R127" s="852"/>
      <c r="S127" s="852"/>
      <c r="T127" s="853"/>
      <c r="U127" s="852"/>
      <c r="V127" s="854"/>
      <c r="W127" s="369"/>
      <c r="X127" s="369"/>
      <c r="Y127" s="369"/>
    </row>
    <row r="128" spans="2:29" ht="15">
      <c r="B128" s="858"/>
      <c r="C128" s="858"/>
      <c r="D128" s="859"/>
      <c r="E128" s="859"/>
      <c r="F128" s="779"/>
      <c r="G128" s="779"/>
      <c r="H128" s="779"/>
      <c r="I128" s="860"/>
      <c r="J128" s="850"/>
      <c r="K128" s="684"/>
      <c r="L128" s="684"/>
      <c r="M128" s="684"/>
      <c r="N128" s="684"/>
      <c r="O128" s="684"/>
      <c r="P128" s="684"/>
      <c r="Q128" s="861"/>
      <c r="R128" s="861"/>
      <c r="S128" s="861"/>
      <c r="T128" s="684"/>
      <c r="U128" s="861"/>
      <c r="V128" s="686"/>
    </row>
    <row r="129" spans="2:45" ht="15">
      <c r="B129" s="862"/>
      <c r="C129" s="862"/>
      <c r="D129" s="863"/>
      <c r="E129" s="863"/>
      <c r="F129" s="779"/>
      <c r="G129" s="779"/>
      <c r="H129" s="779"/>
      <c r="I129" s="658"/>
      <c r="J129" s="684"/>
      <c r="K129" s="684"/>
      <c r="L129" s="684"/>
      <c r="M129" s="684"/>
      <c r="N129" s="684"/>
      <c r="O129" s="684"/>
      <c r="P129" s="684"/>
      <c r="Q129" s="684"/>
      <c r="R129" s="684"/>
      <c r="S129" s="684"/>
      <c r="T129" s="684"/>
      <c r="U129" s="864"/>
      <c r="V129" s="686"/>
    </row>
    <row r="130" spans="2:45" ht="15">
      <c r="B130" s="658"/>
      <c r="C130" s="865"/>
      <c r="D130" s="863"/>
      <c r="E130" s="863"/>
      <c r="F130" s="866"/>
      <c r="G130" s="866"/>
      <c r="H130" s="866"/>
      <c r="I130" s="658"/>
      <c r="J130" s="684"/>
      <c r="K130" s="684"/>
      <c r="L130" s="684"/>
      <c r="M130" s="684"/>
      <c r="N130" s="684"/>
      <c r="O130" s="684"/>
      <c r="P130" s="684"/>
      <c r="Q130" s="684"/>
      <c r="R130" s="684"/>
      <c r="S130" s="684"/>
      <c r="T130" s="684"/>
      <c r="U130" s="864"/>
      <c r="V130" s="686"/>
    </row>
    <row r="131" spans="2:45" ht="15">
      <c r="B131" s="658"/>
      <c r="C131" s="865"/>
      <c r="D131" s="863"/>
      <c r="E131" s="863"/>
      <c r="F131" s="779"/>
      <c r="G131" s="779"/>
      <c r="H131" s="779"/>
      <c r="I131" s="658"/>
      <c r="J131" s="684"/>
      <c r="K131" s="684"/>
      <c r="L131" s="684"/>
      <c r="M131" s="684"/>
      <c r="N131" s="684"/>
      <c r="O131" s="684"/>
      <c r="P131" s="684"/>
      <c r="Q131" s="684"/>
      <c r="R131" s="684"/>
      <c r="S131" s="684"/>
      <c r="T131" s="684"/>
      <c r="U131" s="864"/>
      <c r="V131" s="686"/>
    </row>
    <row r="132" spans="2:45" ht="15">
      <c r="B132" s="862"/>
      <c r="C132" s="862"/>
      <c r="D132" s="863"/>
      <c r="E132" s="863"/>
      <c r="F132" s="779"/>
      <c r="G132" s="779"/>
      <c r="H132" s="779"/>
      <c r="I132" s="658"/>
      <c r="J132" s="684"/>
      <c r="K132" s="684"/>
      <c r="L132" s="684"/>
      <c r="M132" s="684"/>
      <c r="N132" s="684"/>
      <c r="O132" s="684"/>
      <c r="P132" s="684"/>
      <c r="Q132" s="684"/>
      <c r="R132" s="684"/>
      <c r="S132" s="684"/>
      <c r="T132" s="684"/>
      <c r="U132" s="864"/>
      <c r="V132" s="686"/>
    </row>
    <row r="133" spans="2:45" ht="15">
      <c r="B133" s="658"/>
      <c r="C133" s="865"/>
      <c r="D133" s="863"/>
      <c r="E133" s="863"/>
      <c r="F133" s="779"/>
      <c r="G133" s="779"/>
      <c r="H133" s="779"/>
      <c r="I133" s="658"/>
      <c r="J133" s="684"/>
      <c r="K133" s="684"/>
      <c r="L133" s="684"/>
      <c r="M133" s="684"/>
      <c r="N133" s="684"/>
      <c r="O133" s="684"/>
      <c r="P133" s="684"/>
      <c r="Q133" s="684"/>
      <c r="R133" s="684"/>
      <c r="S133" s="684"/>
      <c r="T133" s="684"/>
      <c r="U133" s="864"/>
      <c r="V133" s="686"/>
    </row>
    <row r="134" spans="2:45" ht="33.75" customHeight="1">
      <c r="B134" s="658"/>
      <c r="C134" s="867"/>
      <c r="D134" s="868"/>
      <c r="E134" s="869"/>
      <c r="F134" s="658"/>
      <c r="G134" s="658"/>
      <c r="H134" s="658"/>
      <c r="I134" s="658"/>
      <c r="J134" s="684"/>
      <c r="K134" s="684"/>
      <c r="L134" s="684"/>
      <c r="M134" s="684"/>
      <c r="N134" s="684"/>
      <c r="O134" s="684"/>
      <c r="P134" s="684"/>
      <c r="Q134" s="684"/>
      <c r="R134" s="684"/>
      <c r="S134" s="684"/>
      <c r="T134" s="684"/>
      <c r="U134" s="864"/>
      <c r="V134" s="686"/>
    </row>
    <row r="135" spans="2:45" ht="26.25" customHeight="1">
      <c r="B135" s="758"/>
      <c r="C135" s="684"/>
      <c r="D135" s="684"/>
      <c r="E135" s="870"/>
      <c r="F135" s="871"/>
      <c r="G135" s="871"/>
      <c r="H135" s="872"/>
      <c r="I135" s="871"/>
      <c r="J135" s="871"/>
      <c r="K135" s="873"/>
      <c r="L135" s="871"/>
      <c r="M135" s="870"/>
      <c r="N135" s="684"/>
      <c r="O135" s="684"/>
      <c r="P135" s="684"/>
      <c r="Q135" s="684"/>
      <c r="R135" s="684"/>
      <c r="S135" s="684"/>
      <c r="T135" s="684"/>
      <c r="U135" s="864"/>
      <c r="V135" s="686"/>
    </row>
    <row r="136" spans="2:45" ht="103.5" customHeight="1">
      <c r="B136" s="684"/>
      <c r="C136" s="874"/>
      <c r="D136" s="684"/>
      <c r="E136" s="684"/>
      <c r="F136" s="684"/>
      <c r="G136" s="684"/>
      <c r="H136" s="684"/>
      <c r="I136" s="684"/>
      <c r="J136" s="684"/>
      <c r="K136" s="684"/>
      <c r="L136" s="684"/>
      <c r="M136" s="684"/>
      <c r="N136" s="684"/>
      <c r="O136" s="684"/>
      <c r="P136" s="684"/>
      <c r="Q136" s="684"/>
      <c r="R136" s="684"/>
      <c r="S136" s="684"/>
      <c r="T136" s="684"/>
      <c r="U136" s="875"/>
      <c r="V136" s="686"/>
    </row>
    <row r="137" spans="2:45" ht="15.75">
      <c r="B137" s="334"/>
      <c r="C137" s="334"/>
      <c r="D137" s="334"/>
      <c r="E137" s="334"/>
      <c r="F137" s="334"/>
      <c r="G137" s="334"/>
      <c r="H137" s="334"/>
      <c r="I137" s="334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</row>
    <row r="138" spans="2:45" ht="15.75">
      <c r="B138" s="334"/>
      <c r="C138" s="334"/>
      <c r="D138" s="334"/>
      <c r="E138" s="334"/>
      <c r="F138" s="334"/>
      <c r="G138" s="334"/>
      <c r="H138" s="334"/>
      <c r="I138" s="334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</row>
    <row r="139" spans="2:45" ht="15.75">
      <c r="B139" s="335"/>
      <c r="C139" s="335"/>
      <c r="D139" s="335"/>
      <c r="E139" s="335"/>
      <c r="F139" s="335"/>
      <c r="G139" s="335"/>
      <c r="H139" s="337"/>
      <c r="I139" s="371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</row>
    <row r="140" spans="2:45">
      <c r="B140" s="178"/>
      <c r="C140" s="372"/>
      <c r="D140" s="178"/>
      <c r="E140" s="178"/>
      <c r="F140" s="373"/>
      <c r="G140" s="374"/>
      <c r="H140" s="339"/>
      <c r="I140" s="375"/>
      <c r="J140" s="375"/>
      <c r="K140" s="375"/>
      <c r="L140" s="375"/>
      <c r="M140" s="178"/>
      <c r="N140" s="178"/>
      <c r="O140" s="178"/>
      <c r="P140" s="178"/>
      <c r="Q140" s="178"/>
      <c r="R140" s="178"/>
      <c r="S140" s="178"/>
      <c r="T140" s="178"/>
      <c r="U140" s="376"/>
    </row>
    <row r="141" spans="2:45" ht="54.75" customHeight="1">
      <c r="B141" s="377"/>
      <c r="C141" s="377"/>
      <c r="D141" s="378"/>
      <c r="E141" s="378"/>
      <c r="F141" s="378"/>
      <c r="G141" s="378"/>
      <c r="H141" s="379"/>
      <c r="I141" s="378"/>
      <c r="J141" s="380"/>
      <c r="K141" s="380"/>
      <c r="L141" s="381"/>
      <c r="M141" s="380"/>
      <c r="N141" s="380"/>
      <c r="O141" s="380"/>
      <c r="P141" s="381"/>
      <c r="Q141" s="378"/>
      <c r="R141" s="378"/>
      <c r="S141" s="378"/>
      <c r="T141" s="379"/>
      <c r="U141" s="379"/>
      <c r="V141" s="378"/>
      <c r="W141" s="378"/>
      <c r="X141" s="378"/>
      <c r="Y141" s="378"/>
      <c r="Z141" s="378"/>
      <c r="AA141" s="378"/>
      <c r="AB141" s="378"/>
      <c r="AC141" s="378"/>
      <c r="AD141" s="378"/>
      <c r="AE141" s="378"/>
      <c r="AF141" s="378"/>
      <c r="AG141" s="378"/>
      <c r="AH141" s="378"/>
      <c r="AI141" s="378"/>
      <c r="AJ141" s="378"/>
      <c r="AK141" s="378"/>
      <c r="AL141" s="378"/>
      <c r="AM141" s="378"/>
      <c r="AN141" s="378"/>
      <c r="AO141" s="378"/>
      <c r="AP141" s="378"/>
      <c r="AQ141" s="378"/>
      <c r="AR141" s="378"/>
      <c r="AS141" s="378"/>
    </row>
    <row r="142" spans="2:45" ht="6" customHeight="1">
      <c r="B142" s="178"/>
      <c r="C142" s="372"/>
      <c r="D142" s="178"/>
      <c r="E142" s="178"/>
      <c r="F142" s="178"/>
      <c r="G142" s="178"/>
      <c r="H142" s="178"/>
      <c r="I142" s="178"/>
      <c r="J142" s="178"/>
      <c r="M142" s="178"/>
      <c r="N142" s="178"/>
      <c r="O142" s="178"/>
      <c r="P142" s="178"/>
      <c r="Q142" s="178"/>
      <c r="R142" s="178"/>
      <c r="S142" s="178"/>
      <c r="T142" s="382"/>
      <c r="U142" s="333"/>
    </row>
    <row r="143" spans="2:45">
      <c r="B143" s="178"/>
      <c r="C143" s="372"/>
      <c r="D143" s="333"/>
      <c r="E143" s="383"/>
      <c r="F143" s="333"/>
      <c r="G143" s="333"/>
      <c r="H143" s="178"/>
      <c r="I143" s="333"/>
      <c r="J143" s="178"/>
      <c r="M143" s="178"/>
      <c r="N143" s="178"/>
      <c r="O143" s="178"/>
      <c r="P143" s="178"/>
      <c r="Q143" s="333"/>
      <c r="R143" s="333"/>
      <c r="S143" s="333"/>
      <c r="T143" s="382"/>
      <c r="U143" s="333"/>
    </row>
    <row r="144" spans="2:45">
      <c r="B144" s="384"/>
      <c r="C144" s="384"/>
      <c r="D144" s="333"/>
      <c r="E144" s="385"/>
      <c r="F144" s="385"/>
      <c r="G144" s="385"/>
      <c r="H144" s="386"/>
      <c r="I144" s="385"/>
      <c r="J144" s="387"/>
      <c r="K144" s="387"/>
      <c r="L144" s="386"/>
      <c r="M144" s="333"/>
      <c r="N144" s="333"/>
      <c r="O144" s="333"/>
      <c r="P144" s="333"/>
      <c r="Q144" s="385"/>
      <c r="R144" s="385"/>
      <c r="S144" s="385"/>
      <c r="T144" s="388"/>
      <c r="U144" s="389"/>
    </row>
    <row r="145" spans="2:39">
      <c r="B145" s="390"/>
      <c r="C145" s="390"/>
      <c r="D145" s="333"/>
      <c r="E145" s="391"/>
      <c r="F145" s="391"/>
      <c r="G145" s="391"/>
      <c r="H145" s="391"/>
      <c r="I145" s="392"/>
      <c r="J145" s="393"/>
      <c r="K145" s="393"/>
      <c r="L145" s="394"/>
      <c r="M145" s="395"/>
      <c r="N145" s="395"/>
      <c r="O145" s="395"/>
      <c r="P145" s="395"/>
      <c r="Q145" s="392"/>
      <c r="R145" s="392"/>
      <c r="S145" s="392"/>
      <c r="T145" s="396"/>
      <c r="U145" s="389"/>
    </row>
    <row r="146" spans="2:39">
      <c r="B146" s="390"/>
      <c r="C146" s="390"/>
      <c r="D146" s="333"/>
      <c r="E146" s="397"/>
      <c r="F146" s="397"/>
      <c r="G146" s="397"/>
      <c r="H146" s="398"/>
      <c r="I146" s="397"/>
      <c r="J146" s="399"/>
      <c r="K146" s="399"/>
      <c r="L146" s="398"/>
      <c r="M146" s="400"/>
      <c r="N146" s="400"/>
      <c r="O146" s="400"/>
      <c r="P146" s="400"/>
      <c r="Q146" s="397"/>
      <c r="R146" s="397"/>
      <c r="S146" s="397"/>
      <c r="T146" s="178"/>
      <c r="U146" s="333"/>
      <c r="AA146" s="401"/>
    </row>
    <row r="147" spans="2:39">
      <c r="B147" s="390"/>
      <c r="C147" s="390"/>
      <c r="D147" s="333"/>
      <c r="E147" s="402"/>
      <c r="F147" s="402"/>
      <c r="G147" s="402"/>
      <c r="H147" s="403"/>
      <c r="I147" s="402"/>
      <c r="J147" s="399"/>
      <c r="K147" s="399"/>
      <c r="L147" s="398"/>
      <c r="M147" s="400"/>
      <c r="N147" s="400"/>
      <c r="O147" s="400"/>
      <c r="P147" s="400"/>
      <c r="Q147" s="404"/>
      <c r="R147" s="404"/>
      <c r="S147" s="404"/>
      <c r="T147" s="178"/>
      <c r="U147" s="333"/>
      <c r="AA147" s="405"/>
    </row>
    <row r="148" spans="2:39">
      <c r="B148" s="406"/>
      <c r="C148" s="406"/>
      <c r="D148" s="333"/>
      <c r="E148" s="407"/>
      <c r="F148" s="407"/>
      <c r="G148" s="407"/>
      <c r="H148" s="403"/>
      <c r="I148" s="407"/>
      <c r="J148" s="399"/>
      <c r="K148" s="399"/>
      <c r="L148" s="398"/>
      <c r="M148" s="400"/>
      <c r="N148" s="400"/>
      <c r="O148" s="400"/>
      <c r="P148" s="400"/>
      <c r="Q148" s="397"/>
      <c r="R148" s="397"/>
      <c r="S148" s="397"/>
      <c r="T148" s="178"/>
      <c r="U148" s="333"/>
      <c r="AA148" s="408"/>
    </row>
    <row r="149" spans="2:39">
      <c r="B149" s="406"/>
      <c r="C149" s="406"/>
      <c r="D149" s="333"/>
      <c r="E149" s="397"/>
      <c r="F149" s="397"/>
      <c r="G149" s="397"/>
      <c r="H149" s="398"/>
      <c r="I149" s="397"/>
      <c r="J149" s="399"/>
      <c r="K149" s="399"/>
      <c r="L149" s="398"/>
      <c r="M149" s="400"/>
      <c r="N149" s="400"/>
      <c r="O149" s="400"/>
      <c r="P149" s="400"/>
      <c r="Q149" s="397"/>
      <c r="R149" s="397"/>
      <c r="S149" s="397"/>
      <c r="T149" s="178"/>
      <c r="U149" s="333"/>
      <c r="AA149" s="408"/>
    </row>
    <row r="150" spans="2:39">
      <c r="B150" s="390"/>
      <c r="C150" s="390"/>
      <c r="D150" s="333"/>
      <c r="E150" s="397"/>
      <c r="F150" s="397"/>
      <c r="G150" s="397"/>
      <c r="H150" s="398"/>
      <c r="I150" s="397"/>
      <c r="J150" s="399"/>
      <c r="K150" s="399"/>
      <c r="L150" s="398"/>
      <c r="M150" s="400"/>
      <c r="N150" s="400"/>
      <c r="O150" s="400"/>
      <c r="P150" s="400"/>
      <c r="Q150" s="397"/>
      <c r="R150" s="397"/>
      <c r="S150" s="397"/>
      <c r="T150" s="178"/>
      <c r="U150" s="333"/>
      <c r="AA150" s="401"/>
    </row>
    <row r="151" spans="2:39">
      <c r="B151" s="390"/>
      <c r="C151" s="390"/>
      <c r="D151" s="333"/>
      <c r="E151" s="397"/>
      <c r="F151" s="397"/>
      <c r="G151" s="397"/>
      <c r="H151" s="398"/>
      <c r="I151" s="397"/>
      <c r="J151" s="399"/>
      <c r="K151" s="399"/>
      <c r="L151" s="398"/>
      <c r="M151" s="400"/>
      <c r="N151" s="400"/>
      <c r="O151" s="400"/>
      <c r="P151" s="400"/>
      <c r="Q151" s="397"/>
      <c r="R151" s="397"/>
      <c r="S151" s="397"/>
      <c r="T151" s="178"/>
      <c r="U151" s="333"/>
      <c r="AA151" s="408"/>
    </row>
    <row r="152" spans="2:39">
      <c r="B152" s="409"/>
      <c r="C152" s="409"/>
      <c r="D152" s="178"/>
      <c r="E152" s="410"/>
      <c r="F152" s="410"/>
      <c r="G152" s="410"/>
      <c r="H152" s="410"/>
      <c r="I152" s="410"/>
      <c r="J152" s="411"/>
      <c r="K152" s="411"/>
      <c r="L152" s="412"/>
      <c r="M152" s="413"/>
      <c r="N152" s="413"/>
      <c r="O152" s="413"/>
      <c r="P152" s="413"/>
      <c r="Q152" s="410"/>
      <c r="R152" s="410"/>
      <c r="S152" s="410"/>
      <c r="T152" s="410"/>
      <c r="U152" s="410"/>
      <c r="V152" s="414"/>
      <c r="W152" s="414"/>
      <c r="X152" s="414"/>
      <c r="Y152" s="414"/>
      <c r="Z152" s="414"/>
      <c r="AA152" s="415"/>
    </row>
    <row r="153" spans="2:39" ht="8.25" customHeight="1">
      <c r="B153" s="178"/>
      <c r="C153" s="372"/>
      <c r="D153" s="178"/>
      <c r="E153" s="178"/>
      <c r="F153" s="416"/>
      <c r="G153" s="416"/>
      <c r="H153" s="416"/>
      <c r="I153" s="178"/>
      <c r="J153" s="178"/>
      <c r="M153" s="178"/>
      <c r="N153" s="178"/>
      <c r="O153" s="178"/>
      <c r="P153" s="178"/>
      <c r="Q153" s="178"/>
      <c r="R153" s="178"/>
      <c r="S153" s="178"/>
      <c r="T153" s="178"/>
      <c r="U153" s="333"/>
    </row>
    <row r="154" spans="2:39" ht="15.75">
      <c r="B154" s="178"/>
      <c r="C154" s="372"/>
      <c r="D154" s="178"/>
      <c r="E154" s="178"/>
      <c r="F154" s="416"/>
      <c r="G154" s="417"/>
      <c r="H154" s="417"/>
      <c r="I154" s="182"/>
      <c r="J154" s="182"/>
      <c r="M154" s="178"/>
      <c r="N154" s="178"/>
      <c r="O154" s="178"/>
      <c r="P154" s="178"/>
      <c r="Q154" s="178"/>
      <c r="R154" s="178"/>
      <c r="S154" s="178"/>
      <c r="T154" s="178"/>
      <c r="U154" s="333"/>
    </row>
    <row r="155" spans="2:39" ht="17.25" customHeight="1">
      <c r="B155" s="178"/>
      <c r="C155" s="372"/>
      <c r="D155" s="178"/>
      <c r="E155" s="178"/>
      <c r="F155" s="416"/>
      <c r="G155" s="417"/>
      <c r="H155" s="417"/>
      <c r="I155" s="182"/>
      <c r="J155" s="182"/>
      <c r="M155" s="309"/>
      <c r="N155" s="178"/>
      <c r="O155" s="178"/>
      <c r="P155" s="178"/>
      <c r="Q155" s="178"/>
      <c r="R155" s="178"/>
      <c r="S155" s="178"/>
      <c r="T155" s="178"/>
      <c r="U155" s="333"/>
    </row>
    <row r="156" spans="2:39" ht="17.25" customHeight="1">
      <c r="C156" s="370"/>
      <c r="F156" s="322"/>
      <c r="G156" s="418"/>
      <c r="H156" s="418"/>
      <c r="I156" s="418"/>
      <c r="J156" s="418"/>
      <c r="K156" s="418"/>
      <c r="L156" s="418"/>
      <c r="M156" s="418"/>
    </row>
    <row r="157" spans="2:39" ht="17.25" customHeight="1">
      <c r="B157" s="178"/>
      <c r="C157" s="372"/>
      <c r="D157" s="178"/>
      <c r="E157" s="178"/>
      <c r="F157" s="416"/>
      <c r="G157" s="178"/>
      <c r="H157" s="335"/>
      <c r="I157" s="335"/>
      <c r="J157" s="335"/>
      <c r="K157" s="335"/>
      <c r="L157" s="335"/>
      <c r="M157" s="335"/>
      <c r="N157" s="178"/>
      <c r="O157" s="178"/>
      <c r="P157" s="178"/>
      <c r="Q157" s="178"/>
      <c r="R157" s="178"/>
      <c r="S157" s="178"/>
      <c r="T157" s="178"/>
      <c r="U157" s="333"/>
    </row>
    <row r="158" spans="2:39" ht="8.25" customHeight="1">
      <c r="B158" s="178"/>
      <c r="C158" s="372"/>
      <c r="D158" s="178"/>
      <c r="E158" s="178"/>
      <c r="F158" s="416"/>
      <c r="G158" s="419"/>
      <c r="H158" s="379"/>
      <c r="I158" s="420"/>
      <c r="J158" s="420"/>
      <c r="K158" s="339"/>
      <c r="L158" s="330"/>
      <c r="M158" s="309"/>
      <c r="N158" s="178"/>
      <c r="O158" s="178"/>
      <c r="P158" s="178"/>
      <c r="Q158" s="178"/>
      <c r="R158" s="178"/>
      <c r="S158" s="178"/>
      <c r="T158" s="178"/>
      <c r="U158" s="333"/>
    </row>
    <row r="159" spans="2:39" ht="55.5" customHeight="1">
      <c r="B159" s="377"/>
      <c r="C159" s="377"/>
      <c r="D159" s="380"/>
      <c r="E159" s="378"/>
      <c r="F159" s="378"/>
      <c r="G159" s="378"/>
      <c r="H159" s="379"/>
      <c r="I159" s="379"/>
      <c r="J159" s="381"/>
      <c r="K159" s="381"/>
      <c r="L159" s="381"/>
      <c r="M159" s="381"/>
      <c r="N159" s="381"/>
      <c r="O159" s="381"/>
      <c r="P159" s="381"/>
      <c r="Q159" s="381"/>
      <c r="R159" s="381"/>
      <c r="S159" s="381"/>
      <c r="T159" s="381"/>
      <c r="U159" s="381"/>
      <c r="V159" s="381"/>
      <c r="W159" s="381"/>
      <c r="X159" s="381"/>
      <c r="Y159" s="381"/>
      <c r="Z159" s="381"/>
      <c r="AA159" s="381"/>
      <c r="AB159" s="381"/>
      <c r="AC159" s="381"/>
      <c r="AD159" s="381"/>
      <c r="AE159" s="381">
        <f t="shared" ref="AE159:AL159" si="1">AE178</f>
        <v>0</v>
      </c>
      <c r="AF159" s="381">
        <f t="shared" si="1"/>
        <v>0</v>
      </c>
      <c r="AG159" s="381">
        <f t="shared" si="1"/>
        <v>0</v>
      </c>
      <c r="AH159" s="381">
        <f t="shared" si="1"/>
        <v>0</v>
      </c>
      <c r="AI159" s="381">
        <f t="shared" si="1"/>
        <v>0</v>
      </c>
      <c r="AJ159" s="381">
        <f t="shared" si="1"/>
        <v>0</v>
      </c>
      <c r="AK159" s="381">
        <f t="shared" si="1"/>
        <v>0</v>
      </c>
      <c r="AL159" s="381">
        <f t="shared" si="1"/>
        <v>0</v>
      </c>
      <c r="AM159" s="381"/>
    </row>
    <row r="160" spans="2:39" ht="9" customHeight="1">
      <c r="B160" s="178"/>
      <c r="C160" s="372"/>
      <c r="D160" s="178"/>
      <c r="E160" s="178"/>
      <c r="F160" s="416"/>
      <c r="G160" s="419"/>
      <c r="H160" s="379"/>
      <c r="I160" s="420"/>
      <c r="J160" s="420"/>
      <c r="K160" s="339"/>
      <c r="L160" s="330"/>
      <c r="M160" s="309"/>
      <c r="N160" s="178"/>
      <c r="O160" s="178"/>
      <c r="P160" s="178"/>
      <c r="Q160" s="178"/>
      <c r="R160" s="178"/>
      <c r="S160" s="178"/>
      <c r="T160" s="178"/>
      <c r="U160" s="333"/>
    </row>
    <row r="161" spans="2:52">
      <c r="B161" s="178"/>
      <c r="C161" s="372"/>
      <c r="D161" s="178"/>
      <c r="E161" s="333"/>
      <c r="F161" s="333"/>
      <c r="G161" s="333"/>
      <c r="H161" s="382"/>
      <c r="I161" s="333"/>
      <c r="J161" s="178"/>
      <c r="M161" s="178"/>
      <c r="N161" s="178"/>
      <c r="O161" s="178"/>
      <c r="P161" s="178"/>
      <c r="Q161" s="333"/>
      <c r="R161" s="333"/>
      <c r="S161" s="333"/>
      <c r="T161" s="178"/>
      <c r="U161" s="333"/>
      <c r="AA161" s="322"/>
    </row>
    <row r="162" spans="2:52">
      <c r="B162" s="384"/>
      <c r="C162" s="384"/>
      <c r="D162" s="333"/>
      <c r="E162" s="386"/>
      <c r="F162" s="386"/>
      <c r="G162" s="386"/>
      <c r="H162" s="386"/>
      <c r="I162" s="421"/>
      <c r="J162" s="393"/>
      <c r="K162" s="393"/>
      <c r="L162" s="385"/>
      <c r="M162" s="393"/>
      <c r="N162" s="393"/>
      <c r="O162" s="393"/>
      <c r="P162" s="393"/>
      <c r="Q162" s="385"/>
      <c r="R162" s="385"/>
      <c r="S162" s="421"/>
      <c r="T162" s="386"/>
      <c r="U162" s="422"/>
    </row>
    <row r="163" spans="2:52">
      <c r="B163" s="423"/>
      <c r="C163" s="423"/>
      <c r="D163" s="333"/>
      <c r="E163" s="424"/>
      <c r="F163" s="424"/>
      <c r="G163" s="424"/>
      <c r="H163" s="424"/>
      <c r="I163" s="424"/>
      <c r="J163" s="393"/>
      <c r="K163" s="393"/>
      <c r="L163" s="424"/>
      <c r="M163" s="393"/>
      <c r="N163" s="393"/>
      <c r="O163" s="393"/>
      <c r="P163" s="393"/>
      <c r="Q163" s="424"/>
      <c r="R163" s="424"/>
      <c r="S163" s="424"/>
      <c r="T163" s="424"/>
      <c r="U163" s="424"/>
      <c r="V163" s="212"/>
      <c r="W163" s="211"/>
      <c r="X163" s="211"/>
      <c r="Y163" s="211"/>
      <c r="Z163" s="211"/>
      <c r="AA163" s="425"/>
      <c r="AB163" s="221"/>
      <c r="AC163" s="211"/>
      <c r="AD163" s="211"/>
      <c r="AE163" s="211"/>
      <c r="AF163" s="211"/>
      <c r="AG163" s="211"/>
      <c r="AH163" s="211"/>
      <c r="AI163" s="211"/>
      <c r="AJ163" s="211"/>
      <c r="AK163" s="211"/>
      <c r="AL163" s="211"/>
      <c r="AM163" s="211"/>
      <c r="AN163" s="211"/>
      <c r="AO163" s="211"/>
      <c r="AP163" s="211"/>
      <c r="AQ163" s="211"/>
      <c r="AR163" s="211"/>
      <c r="AS163" s="211"/>
      <c r="AT163" s="211"/>
      <c r="AU163" s="211"/>
      <c r="AV163" s="211"/>
      <c r="AW163" s="211"/>
      <c r="AX163" s="211"/>
      <c r="AY163" s="211"/>
      <c r="AZ163" s="211"/>
    </row>
    <row r="164" spans="2:52">
      <c r="B164" s="390"/>
      <c r="C164" s="390"/>
      <c r="D164" s="333"/>
      <c r="E164" s="426"/>
      <c r="F164" s="426"/>
      <c r="G164" s="426"/>
      <c r="H164" s="426"/>
      <c r="I164" s="426"/>
      <c r="J164" s="427"/>
      <c r="K164" s="393"/>
      <c r="L164" s="428"/>
      <c r="M164" s="393"/>
      <c r="N164" s="393"/>
      <c r="O164" s="393"/>
      <c r="P164" s="393"/>
      <c r="Q164" s="428"/>
      <c r="R164" s="428"/>
      <c r="S164" s="428"/>
      <c r="T164" s="428"/>
      <c r="U164" s="428"/>
      <c r="V164" s="212"/>
      <c r="W164" s="211"/>
      <c r="X164" s="211"/>
      <c r="Y164" s="211"/>
      <c r="Z164" s="211"/>
      <c r="AA164" s="405"/>
      <c r="AB164" s="221"/>
      <c r="AC164" s="211"/>
      <c r="AD164" s="211"/>
      <c r="AE164" s="211"/>
      <c r="AF164" s="211"/>
      <c r="AG164" s="211"/>
      <c r="AH164" s="211"/>
      <c r="AI164" s="211"/>
      <c r="AJ164" s="211"/>
      <c r="AK164" s="211"/>
      <c r="AL164" s="211"/>
      <c r="AM164" s="211"/>
      <c r="AN164" s="211"/>
      <c r="AO164" s="211"/>
      <c r="AP164" s="211"/>
      <c r="AQ164" s="211"/>
      <c r="AR164" s="211"/>
      <c r="AS164" s="211"/>
      <c r="AT164" s="211"/>
      <c r="AU164" s="211"/>
      <c r="AV164" s="211"/>
      <c r="AW164" s="211"/>
      <c r="AX164" s="211"/>
      <c r="AY164" s="211"/>
      <c r="AZ164" s="211"/>
    </row>
    <row r="165" spans="2:52">
      <c r="B165" s="406"/>
      <c r="C165" s="406"/>
      <c r="D165" s="333"/>
      <c r="E165" s="429"/>
      <c r="F165" s="429"/>
      <c r="G165" s="429"/>
      <c r="H165" s="429"/>
      <c r="I165" s="429"/>
      <c r="J165" s="427"/>
      <c r="K165" s="393"/>
      <c r="L165" s="424"/>
      <c r="M165" s="393"/>
      <c r="N165" s="393"/>
      <c r="O165" s="393"/>
      <c r="P165" s="393"/>
      <c r="Q165" s="424"/>
      <c r="R165" s="424"/>
      <c r="S165" s="424"/>
      <c r="T165" s="424"/>
      <c r="U165" s="424"/>
      <c r="V165" s="212"/>
      <c r="W165" s="211"/>
      <c r="X165" s="211"/>
      <c r="Y165" s="211"/>
      <c r="Z165" s="211"/>
      <c r="AA165" s="425"/>
      <c r="AB165" s="221"/>
      <c r="AC165" s="211"/>
      <c r="AD165" s="211"/>
      <c r="AE165" s="211"/>
      <c r="AF165" s="211"/>
      <c r="AG165" s="211"/>
      <c r="AH165" s="211"/>
      <c r="AI165" s="211"/>
      <c r="AJ165" s="211"/>
      <c r="AK165" s="211"/>
      <c r="AL165" s="211"/>
      <c r="AM165" s="211"/>
      <c r="AN165" s="211"/>
      <c r="AO165" s="211"/>
      <c r="AP165" s="211"/>
      <c r="AQ165" s="211"/>
      <c r="AR165" s="211"/>
      <c r="AS165" s="211"/>
      <c r="AT165" s="211"/>
      <c r="AU165" s="211"/>
      <c r="AV165" s="211"/>
      <c r="AW165" s="211"/>
      <c r="AX165" s="211"/>
      <c r="AY165" s="211"/>
      <c r="AZ165" s="211"/>
    </row>
    <row r="166" spans="2:52">
      <c r="B166" s="406"/>
      <c r="C166" s="406"/>
      <c r="D166" s="333"/>
      <c r="E166" s="424"/>
      <c r="F166" s="424"/>
      <c r="G166" s="424"/>
      <c r="H166" s="424"/>
      <c r="I166" s="424"/>
      <c r="J166" s="393"/>
      <c r="K166" s="393"/>
      <c r="L166" s="424"/>
      <c r="M166" s="393"/>
      <c r="N166" s="393"/>
      <c r="O166" s="393"/>
      <c r="P166" s="393"/>
      <c r="Q166" s="424"/>
      <c r="R166" s="424"/>
      <c r="S166" s="424"/>
      <c r="T166" s="424"/>
      <c r="U166" s="424"/>
      <c r="V166" s="212"/>
      <c r="W166" s="211"/>
      <c r="X166" s="211"/>
      <c r="Y166" s="211"/>
      <c r="Z166" s="211"/>
      <c r="AA166" s="425"/>
      <c r="AB166" s="221"/>
      <c r="AC166" s="211"/>
      <c r="AD166" s="211"/>
      <c r="AE166" s="211"/>
      <c r="AF166" s="211"/>
      <c r="AG166" s="211"/>
      <c r="AH166" s="211"/>
      <c r="AI166" s="211"/>
      <c r="AJ166" s="211"/>
      <c r="AK166" s="211"/>
      <c r="AL166" s="211"/>
      <c r="AM166" s="211"/>
      <c r="AN166" s="211"/>
      <c r="AO166" s="211"/>
      <c r="AP166" s="211"/>
      <c r="AQ166" s="211"/>
      <c r="AR166" s="211"/>
      <c r="AS166" s="211"/>
      <c r="AT166" s="211"/>
      <c r="AU166" s="211"/>
      <c r="AV166" s="211"/>
      <c r="AW166" s="211"/>
      <c r="AX166" s="211"/>
      <c r="AY166" s="211"/>
      <c r="AZ166" s="211"/>
    </row>
    <row r="167" spans="2:52">
      <c r="B167" s="384"/>
      <c r="C167" s="384"/>
      <c r="D167" s="333"/>
      <c r="E167" s="424"/>
      <c r="F167" s="424"/>
      <c r="G167" s="424"/>
      <c r="H167" s="424"/>
      <c r="I167" s="424"/>
      <c r="J167" s="393"/>
      <c r="K167" s="393"/>
      <c r="L167" s="424"/>
      <c r="M167" s="393"/>
      <c r="N167" s="393"/>
      <c r="O167" s="393"/>
      <c r="P167" s="393"/>
      <c r="Q167" s="424"/>
      <c r="R167" s="424"/>
      <c r="S167" s="424"/>
      <c r="T167" s="424"/>
      <c r="U167" s="424"/>
      <c r="V167" s="212"/>
      <c r="W167" s="211"/>
      <c r="X167" s="211"/>
      <c r="Y167" s="211"/>
      <c r="Z167" s="211"/>
      <c r="AA167" s="425"/>
      <c r="AB167" s="221"/>
      <c r="AC167" s="211"/>
      <c r="AD167" s="211"/>
      <c r="AE167" s="211"/>
      <c r="AF167" s="211"/>
      <c r="AG167" s="211"/>
      <c r="AH167" s="211"/>
      <c r="AI167" s="211"/>
      <c r="AJ167" s="211"/>
      <c r="AK167" s="211"/>
      <c r="AL167" s="211"/>
      <c r="AM167" s="211"/>
      <c r="AN167" s="211"/>
      <c r="AO167" s="211"/>
      <c r="AP167" s="211"/>
      <c r="AQ167" s="211"/>
      <c r="AR167" s="211"/>
      <c r="AS167" s="211"/>
      <c r="AT167" s="211"/>
      <c r="AU167" s="211"/>
      <c r="AV167" s="211"/>
      <c r="AW167" s="211"/>
      <c r="AX167" s="211"/>
      <c r="AY167" s="211"/>
      <c r="AZ167" s="211"/>
    </row>
    <row r="168" spans="2:52">
      <c r="B168" s="384"/>
      <c r="C168" s="384"/>
      <c r="D168" s="333"/>
      <c r="E168" s="424"/>
      <c r="F168" s="424"/>
      <c r="G168" s="424"/>
      <c r="H168" s="424"/>
      <c r="I168" s="424"/>
      <c r="J168" s="393"/>
      <c r="K168" s="393"/>
      <c r="L168" s="424"/>
      <c r="M168" s="393"/>
      <c r="N168" s="393"/>
      <c r="O168" s="393"/>
      <c r="P168" s="393"/>
      <c r="Q168" s="424"/>
      <c r="R168" s="424"/>
      <c r="S168" s="424"/>
      <c r="T168" s="424"/>
      <c r="U168" s="424"/>
      <c r="V168" s="212"/>
      <c r="W168" s="211"/>
      <c r="X168" s="211"/>
      <c r="Y168" s="211"/>
      <c r="Z168" s="211"/>
      <c r="AA168" s="425"/>
      <c r="AB168" s="221"/>
      <c r="AC168" s="211"/>
      <c r="AD168" s="211"/>
      <c r="AE168" s="211"/>
      <c r="AF168" s="211"/>
      <c r="AG168" s="211"/>
      <c r="AH168" s="211"/>
      <c r="AI168" s="211"/>
      <c r="AJ168" s="211"/>
      <c r="AK168" s="211"/>
      <c r="AL168" s="211"/>
      <c r="AM168" s="211"/>
      <c r="AN168" s="211"/>
      <c r="AO168" s="211"/>
      <c r="AP168" s="211"/>
      <c r="AQ168" s="211"/>
      <c r="AR168" s="211"/>
      <c r="AS168" s="211"/>
      <c r="AT168" s="211"/>
      <c r="AU168" s="211"/>
      <c r="AV168" s="211"/>
      <c r="AW168" s="211"/>
      <c r="AX168" s="211"/>
      <c r="AY168" s="211"/>
      <c r="AZ168" s="211"/>
    </row>
    <row r="169" spans="2:52">
      <c r="B169" s="409"/>
      <c r="C169" s="409"/>
      <c r="D169" s="333"/>
      <c r="E169" s="430"/>
      <c r="F169" s="430"/>
      <c r="G169" s="430"/>
      <c r="H169" s="430"/>
      <c r="I169" s="430"/>
      <c r="J169" s="430"/>
      <c r="K169" s="430"/>
      <c r="L169" s="430"/>
      <c r="M169" s="430"/>
      <c r="N169" s="430"/>
      <c r="O169" s="430"/>
      <c r="P169" s="430"/>
      <c r="Q169" s="430"/>
      <c r="R169" s="430"/>
      <c r="S169" s="430"/>
      <c r="T169" s="430"/>
      <c r="U169" s="431"/>
      <c r="V169" s="415"/>
      <c r="W169" s="415"/>
      <c r="X169" s="415"/>
      <c r="Y169" s="415"/>
      <c r="Z169" s="415"/>
      <c r="AA169" s="432"/>
      <c r="AB169" s="433"/>
    </row>
    <row r="170" spans="2:52">
      <c r="B170" s="178"/>
      <c r="C170" s="178"/>
      <c r="D170" s="178"/>
      <c r="E170" s="178"/>
      <c r="F170" s="178"/>
      <c r="G170" s="178"/>
      <c r="H170" s="178"/>
      <c r="I170" s="178"/>
      <c r="J170" s="178"/>
      <c r="M170" s="178"/>
      <c r="N170" s="178"/>
      <c r="O170" s="178"/>
      <c r="P170" s="178"/>
      <c r="Q170" s="178"/>
      <c r="R170" s="178"/>
      <c r="S170" s="178"/>
      <c r="T170" s="178"/>
      <c r="U170" s="333"/>
    </row>
    <row r="171" spans="2:52">
      <c r="B171" s="178"/>
      <c r="C171" s="178"/>
      <c r="D171" s="178"/>
      <c r="E171" s="178"/>
      <c r="F171" s="382"/>
      <c r="G171" s="382"/>
      <c r="H171" s="382"/>
      <c r="I171" s="382"/>
      <c r="J171" s="382"/>
      <c r="K171" s="382"/>
      <c r="M171" s="178"/>
      <c r="N171" s="178"/>
      <c r="O171" s="178"/>
      <c r="P171" s="178"/>
      <c r="Q171" s="178"/>
      <c r="R171" s="178"/>
      <c r="S171" s="178"/>
      <c r="T171" s="178"/>
      <c r="U171" s="333"/>
    </row>
    <row r="172" spans="2:52" ht="15" customHeight="1">
      <c r="B172" s="178"/>
      <c r="C172" s="178"/>
      <c r="D172" s="178"/>
      <c r="E172" s="178"/>
      <c r="F172" s="382"/>
      <c r="G172" s="382"/>
      <c r="H172" s="382"/>
      <c r="I172" s="382"/>
      <c r="J172" s="382"/>
      <c r="K172" s="382"/>
      <c r="M172" s="178"/>
      <c r="N172" s="178"/>
      <c r="O172" s="178"/>
      <c r="P172" s="178"/>
      <c r="Q172" s="178"/>
      <c r="R172" s="178"/>
      <c r="S172" s="178"/>
      <c r="T172" s="178"/>
      <c r="U172" s="333"/>
    </row>
    <row r="173" spans="2:52" ht="15.75">
      <c r="B173" s="178"/>
      <c r="C173" s="333"/>
      <c r="D173" s="178"/>
      <c r="E173" s="178"/>
      <c r="F173" s="434"/>
      <c r="G173" s="434"/>
      <c r="H173" s="434"/>
      <c r="I173" s="434"/>
      <c r="J173" s="434"/>
      <c r="K173" s="434"/>
      <c r="M173" s="178"/>
      <c r="N173" s="178"/>
      <c r="O173" s="178"/>
      <c r="P173" s="178"/>
      <c r="Q173" s="178"/>
      <c r="R173" s="178"/>
      <c r="S173" s="178"/>
      <c r="T173" s="178"/>
      <c r="U173" s="333"/>
    </row>
    <row r="174" spans="2:52" ht="15.75">
      <c r="B174" s="178"/>
      <c r="C174" s="333"/>
      <c r="D174" s="178"/>
      <c r="E174" s="178"/>
      <c r="F174" s="435"/>
      <c r="G174" s="418"/>
      <c r="H174" s="418"/>
      <c r="I174" s="418"/>
      <c r="J174" s="418"/>
      <c r="K174" s="418"/>
      <c r="L174" s="418"/>
      <c r="M174" s="418"/>
      <c r="N174" s="178"/>
      <c r="O174" s="178"/>
      <c r="P174" s="178"/>
      <c r="Q174" s="178"/>
      <c r="R174" s="178"/>
      <c r="S174" s="178"/>
      <c r="T174" s="178"/>
      <c r="U174" s="333"/>
    </row>
    <row r="175" spans="2:52" ht="15.75">
      <c r="C175" s="180"/>
      <c r="F175" s="436"/>
      <c r="G175" s="437"/>
      <c r="H175" s="438"/>
      <c r="I175" s="439"/>
      <c r="J175" s="439"/>
      <c r="K175" s="440"/>
      <c r="L175" s="440"/>
      <c r="M175" s="440"/>
    </row>
    <row r="176" spans="2:52">
      <c r="B176" s="178"/>
      <c r="C176" s="178"/>
      <c r="D176" s="178"/>
      <c r="E176" s="178"/>
      <c r="F176" s="178"/>
      <c r="G176" s="178"/>
      <c r="H176" s="178"/>
      <c r="I176" s="178"/>
      <c r="J176" s="178"/>
      <c r="M176" s="178"/>
      <c r="N176" s="178"/>
      <c r="O176" s="178"/>
      <c r="P176" s="178"/>
      <c r="Q176" s="178"/>
      <c r="R176" s="178"/>
      <c r="S176" s="178"/>
      <c r="T176" s="178"/>
      <c r="U176" s="333"/>
    </row>
    <row r="177" spans="2:28">
      <c r="B177" s="178"/>
      <c r="C177" s="178"/>
      <c r="D177" s="178"/>
      <c r="E177" s="178"/>
      <c r="F177" s="178"/>
      <c r="G177" s="178"/>
      <c r="H177" s="178"/>
      <c r="I177" s="178"/>
      <c r="J177" s="178"/>
      <c r="M177" s="178"/>
      <c r="N177" s="178"/>
      <c r="O177" s="178"/>
      <c r="P177" s="178"/>
      <c r="Q177" s="178"/>
      <c r="R177" s="178"/>
      <c r="S177" s="178"/>
      <c r="T177" s="178"/>
      <c r="U177" s="333"/>
    </row>
    <row r="178" spans="2:28" ht="55.5" customHeight="1">
      <c r="B178" s="377"/>
      <c r="C178" s="377"/>
      <c r="D178" s="441"/>
      <c r="E178" s="378"/>
      <c r="F178" s="378"/>
      <c r="G178" s="378"/>
      <c r="H178" s="379"/>
      <c r="I178" s="379"/>
      <c r="J178" s="381"/>
      <c r="K178" s="442"/>
      <c r="L178" s="381"/>
      <c r="M178" s="381"/>
      <c r="N178" s="381"/>
      <c r="O178" s="381"/>
      <c r="P178" s="381"/>
      <c r="Q178" s="379"/>
      <c r="R178" s="379"/>
      <c r="S178" s="379"/>
      <c r="T178" s="379"/>
      <c r="U178" s="379"/>
    </row>
    <row r="179" spans="2:28">
      <c r="B179" s="443"/>
      <c r="C179" s="443"/>
      <c r="D179" s="333"/>
      <c r="E179" s="444"/>
      <c r="F179" s="444"/>
      <c r="G179" s="444"/>
      <c r="H179" s="445"/>
      <c r="I179" s="444"/>
      <c r="J179" s="393"/>
      <c r="K179" s="393"/>
      <c r="L179" s="444"/>
      <c r="M179" s="393"/>
      <c r="N179" s="393"/>
      <c r="O179" s="393"/>
      <c r="P179" s="393"/>
      <c r="Q179" s="444"/>
      <c r="R179" s="444"/>
      <c r="S179" s="444"/>
      <c r="T179" s="444"/>
      <c r="U179" s="446"/>
      <c r="V179" s="333"/>
      <c r="W179" s="178"/>
      <c r="X179" s="178"/>
      <c r="Y179" s="178"/>
      <c r="Z179" s="178"/>
      <c r="AA179" s="178"/>
    </row>
    <row r="180" spans="2:28">
      <c r="B180" s="423"/>
      <c r="C180" s="423"/>
      <c r="D180" s="333"/>
      <c r="E180" s="447"/>
      <c r="F180" s="447"/>
      <c r="G180" s="447"/>
      <c r="H180" s="448"/>
      <c r="I180" s="447"/>
      <c r="J180" s="393"/>
      <c r="K180" s="393"/>
      <c r="L180" s="336"/>
      <c r="M180" s="393"/>
      <c r="N180" s="393"/>
      <c r="O180" s="393"/>
      <c r="P180" s="393"/>
      <c r="Q180" s="328"/>
      <c r="R180" s="328"/>
      <c r="S180" s="328"/>
      <c r="T180" s="336"/>
      <c r="U180" s="336"/>
      <c r="V180" s="424"/>
      <c r="W180" s="449"/>
      <c r="X180" s="449"/>
      <c r="Y180" s="449"/>
      <c r="Z180" s="178"/>
      <c r="AA180" s="178"/>
    </row>
    <row r="181" spans="2:28">
      <c r="B181" s="390"/>
      <c r="C181" s="390"/>
      <c r="D181" s="333"/>
      <c r="E181" s="450"/>
      <c r="F181" s="450"/>
      <c r="G181" s="450"/>
      <c r="H181" s="448"/>
      <c r="I181" s="450"/>
      <c r="J181" s="393"/>
      <c r="K181" s="393"/>
      <c r="L181" s="336"/>
      <c r="M181" s="393"/>
      <c r="N181" s="393"/>
      <c r="O181" s="393"/>
      <c r="P181" s="393"/>
      <c r="Q181" s="451"/>
      <c r="R181" s="451"/>
      <c r="S181" s="451"/>
      <c r="T181" s="336"/>
      <c r="U181" s="336"/>
      <c r="V181" s="428"/>
      <c r="W181" s="452"/>
      <c r="X181" s="452"/>
      <c r="Y181" s="452"/>
      <c r="Z181" s="178"/>
      <c r="AA181" s="178"/>
    </row>
    <row r="182" spans="2:28">
      <c r="B182" s="406"/>
      <c r="C182" s="406"/>
      <c r="D182" s="333"/>
      <c r="E182" s="447"/>
      <c r="F182" s="447"/>
      <c r="G182" s="447"/>
      <c r="H182" s="448"/>
      <c r="I182" s="447"/>
      <c r="J182" s="393"/>
      <c r="K182" s="393"/>
      <c r="L182" s="336"/>
      <c r="M182" s="393"/>
      <c r="N182" s="393"/>
      <c r="O182" s="393"/>
      <c r="P182" s="393"/>
      <c r="Q182" s="328"/>
      <c r="R182" s="328"/>
      <c r="S182" s="328"/>
      <c r="T182" s="336"/>
      <c r="U182" s="336"/>
      <c r="V182" s="424"/>
      <c r="W182" s="449"/>
      <c r="X182" s="449"/>
      <c r="Y182" s="449"/>
      <c r="Z182" s="178"/>
      <c r="AA182" s="178"/>
    </row>
    <row r="183" spans="2:28">
      <c r="B183" s="406"/>
      <c r="C183" s="406"/>
      <c r="D183" s="333"/>
      <c r="E183" s="328"/>
      <c r="F183" s="328"/>
      <c r="G183" s="328"/>
      <c r="H183" s="444"/>
      <c r="I183" s="328"/>
      <c r="J183" s="393"/>
      <c r="K183" s="393"/>
      <c r="L183" s="336"/>
      <c r="M183" s="393"/>
      <c r="N183" s="393"/>
      <c r="O183" s="393"/>
      <c r="P183" s="393"/>
      <c r="Q183" s="328"/>
      <c r="R183" s="328"/>
      <c r="S183" s="328"/>
      <c r="T183" s="336"/>
      <c r="U183" s="336"/>
      <c r="V183" s="424"/>
      <c r="W183" s="449"/>
      <c r="X183" s="449"/>
      <c r="Y183" s="449"/>
      <c r="Z183" s="178"/>
      <c r="AA183" s="178"/>
    </row>
    <row r="184" spans="2:28">
      <c r="B184" s="390"/>
      <c r="C184" s="390"/>
      <c r="D184" s="333"/>
      <c r="E184" s="328"/>
      <c r="F184" s="328"/>
      <c r="G184" s="328"/>
      <c r="H184" s="444"/>
      <c r="I184" s="328"/>
      <c r="J184" s="393"/>
      <c r="K184" s="393"/>
      <c r="L184" s="336"/>
      <c r="M184" s="393"/>
      <c r="N184" s="393"/>
      <c r="O184" s="393"/>
      <c r="P184" s="393"/>
      <c r="Q184" s="328"/>
      <c r="R184" s="328"/>
      <c r="S184" s="328"/>
      <c r="T184" s="336"/>
      <c r="U184" s="336"/>
      <c r="V184" s="424"/>
      <c r="W184" s="449"/>
      <c r="X184" s="449"/>
      <c r="Y184" s="449"/>
      <c r="Z184" s="178"/>
      <c r="AA184" s="178"/>
    </row>
    <row r="185" spans="2:28">
      <c r="B185" s="390"/>
      <c r="C185" s="390"/>
      <c r="D185" s="333"/>
      <c r="E185" s="328"/>
      <c r="F185" s="328"/>
      <c r="G185" s="328"/>
      <c r="H185" s="444"/>
      <c r="I185" s="328"/>
      <c r="J185" s="393"/>
      <c r="K185" s="393"/>
      <c r="L185" s="336"/>
      <c r="M185" s="393"/>
      <c r="N185" s="393"/>
      <c r="O185" s="393"/>
      <c r="P185" s="393"/>
      <c r="Q185" s="328"/>
      <c r="R185" s="328"/>
      <c r="S185" s="328"/>
      <c r="T185" s="336"/>
      <c r="U185" s="336"/>
      <c r="V185" s="424"/>
      <c r="W185" s="449"/>
      <c r="X185" s="449"/>
      <c r="Y185" s="449"/>
      <c r="Z185" s="178"/>
      <c r="AA185" s="178"/>
    </row>
    <row r="186" spans="2:28">
      <c r="B186" s="409"/>
      <c r="C186" s="409"/>
      <c r="D186" s="178"/>
      <c r="E186" s="453"/>
      <c r="F186" s="453"/>
      <c r="G186" s="453"/>
      <c r="H186" s="454"/>
      <c r="I186" s="453"/>
      <c r="J186" s="455"/>
      <c r="K186" s="455"/>
      <c r="L186" s="454"/>
      <c r="M186" s="455"/>
      <c r="N186" s="455"/>
      <c r="O186" s="455"/>
      <c r="P186" s="455"/>
      <c r="Q186" s="453"/>
      <c r="R186" s="453"/>
      <c r="S186" s="453"/>
      <c r="T186" s="454"/>
      <c r="U186" s="331"/>
      <c r="V186" s="456"/>
      <c r="W186" s="457"/>
      <c r="X186" s="457"/>
      <c r="Y186" s="457"/>
      <c r="Z186" s="178"/>
      <c r="AA186" s="458"/>
      <c r="AB186" s="459"/>
    </row>
    <row r="187" spans="2:28">
      <c r="B187" s="178"/>
      <c r="C187" s="178"/>
      <c r="D187" s="178"/>
      <c r="E187" s="178"/>
      <c r="F187" s="178"/>
      <c r="G187" s="178"/>
      <c r="H187" s="178"/>
      <c r="I187" s="178"/>
      <c r="J187" s="178"/>
      <c r="M187" s="178"/>
      <c r="N187" s="178"/>
      <c r="O187" s="178"/>
      <c r="P187" s="178"/>
      <c r="Q187" s="460"/>
      <c r="R187" s="460"/>
      <c r="S187" s="460"/>
      <c r="T187" s="178"/>
      <c r="U187" s="333"/>
    </row>
    <row r="188" spans="2:28">
      <c r="B188" s="178"/>
      <c r="C188" s="178"/>
      <c r="D188" s="178"/>
      <c r="E188" s="178"/>
      <c r="F188" s="178"/>
      <c r="G188" s="178"/>
      <c r="H188" s="178"/>
      <c r="I188" s="178"/>
      <c r="J188" s="178"/>
      <c r="M188" s="178"/>
      <c r="N188" s="178"/>
      <c r="O188" s="178"/>
      <c r="P188" s="178"/>
      <c r="Q188" s="178"/>
      <c r="R188" s="178"/>
      <c r="S188" s="178"/>
      <c r="T188" s="178"/>
      <c r="U188" s="461"/>
    </row>
    <row r="189" spans="2:28" ht="14.25">
      <c r="E189" s="319"/>
      <c r="F189" s="320"/>
      <c r="G189" s="320"/>
      <c r="H189" s="320"/>
      <c r="I189" s="319"/>
      <c r="J189" s="320"/>
      <c r="K189" s="319"/>
      <c r="L189" s="320"/>
      <c r="M189" s="320"/>
      <c r="N189" s="320"/>
    </row>
    <row r="190" spans="2:28" ht="14.25">
      <c r="E190" s="319"/>
      <c r="F190" s="320"/>
      <c r="G190" s="320"/>
      <c r="H190" s="320"/>
      <c r="I190" s="320"/>
      <c r="J190" s="320"/>
      <c r="K190" s="320"/>
      <c r="L190" s="320"/>
      <c r="M190" s="320"/>
      <c r="N190" s="320"/>
      <c r="Q190" s="178"/>
      <c r="R190" s="178"/>
      <c r="S190" s="178"/>
      <c r="T190" s="178"/>
    </row>
    <row r="191" spans="2:28">
      <c r="Q191" s="462"/>
      <c r="R191" s="462"/>
      <c r="S191" s="462"/>
      <c r="T191" s="462"/>
      <c r="W191" s="180"/>
      <c r="X191" s="180"/>
      <c r="Y191" s="180"/>
    </row>
    <row r="192" spans="2:28">
      <c r="Q192" s="178"/>
      <c r="R192" s="178"/>
      <c r="S192" s="178"/>
      <c r="T192" s="178"/>
    </row>
    <row r="193" spans="17:25">
      <c r="Q193" s="178"/>
      <c r="R193" s="463"/>
      <c r="S193" s="463"/>
      <c r="T193" s="464"/>
      <c r="U193" s="465"/>
    </row>
    <row r="194" spans="17:25">
      <c r="Q194" s="178"/>
      <c r="R194" s="390"/>
      <c r="S194" s="390"/>
      <c r="T194" s="464"/>
      <c r="U194" s="466"/>
    </row>
    <row r="195" spans="17:25">
      <c r="Q195" s="178"/>
      <c r="R195" s="384"/>
      <c r="S195" s="384"/>
      <c r="T195" s="464"/>
      <c r="U195" s="465"/>
    </row>
    <row r="196" spans="17:25">
      <c r="Q196" s="178"/>
      <c r="R196" s="384"/>
      <c r="S196" s="384"/>
      <c r="T196" s="464"/>
      <c r="U196" s="465"/>
      <c r="V196" s="212"/>
      <c r="W196" s="211"/>
      <c r="X196" s="211"/>
      <c r="Y196" s="211"/>
    </row>
    <row r="197" spans="17:25">
      <c r="Q197" s="178"/>
      <c r="R197" s="390"/>
      <c r="S197" s="390"/>
      <c r="T197" s="464"/>
      <c r="U197" s="465"/>
      <c r="V197" s="212"/>
      <c r="W197" s="211"/>
      <c r="X197" s="211"/>
      <c r="Y197" s="211"/>
    </row>
    <row r="198" spans="17:25">
      <c r="Q198" s="178"/>
      <c r="R198" s="390"/>
      <c r="S198" s="390"/>
      <c r="T198" s="464"/>
      <c r="U198" s="465"/>
      <c r="V198" s="212"/>
      <c r="W198" s="211"/>
      <c r="X198" s="211"/>
      <c r="Y198" s="211"/>
    </row>
    <row r="199" spans="17:25">
      <c r="Q199" s="178"/>
      <c r="R199" s="178"/>
      <c r="S199" s="178"/>
      <c r="T199" s="178"/>
      <c r="U199" s="467"/>
    </row>
    <row r="200" spans="17:25">
      <c r="Q200" s="178"/>
      <c r="R200" s="178"/>
      <c r="S200" s="178"/>
      <c r="T200" s="178"/>
    </row>
    <row r="201" spans="17:25">
      <c r="U201" s="467"/>
    </row>
  </sheetData>
  <mergeCells count="146">
    <mergeCell ref="R193:S193"/>
    <mergeCell ref="R194:S194"/>
    <mergeCell ref="R195:S195"/>
    <mergeCell ref="R196:S196"/>
    <mergeCell ref="R197:S197"/>
    <mergeCell ref="R198:S198"/>
    <mergeCell ref="B183:C183"/>
    <mergeCell ref="B184:C184"/>
    <mergeCell ref="B185:C185"/>
    <mergeCell ref="B186:C186"/>
    <mergeCell ref="AA186:AB186"/>
    <mergeCell ref="Q191:T191"/>
    <mergeCell ref="I175:J175"/>
    <mergeCell ref="B178:C178"/>
    <mergeCell ref="B179:C179"/>
    <mergeCell ref="B180:C180"/>
    <mergeCell ref="B181:C181"/>
    <mergeCell ref="B182:C182"/>
    <mergeCell ref="B166:C166"/>
    <mergeCell ref="B167:C167"/>
    <mergeCell ref="B168:C168"/>
    <mergeCell ref="B169:C169"/>
    <mergeCell ref="F173:K173"/>
    <mergeCell ref="G174:M174"/>
    <mergeCell ref="G156:M156"/>
    <mergeCell ref="B159:C159"/>
    <mergeCell ref="B162:C162"/>
    <mergeCell ref="B163:C163"/>
    <mergeCell ref="B164:C164"/>
    <mergeCell ref="B165:C165"/>
    <mergeCell ref="B147:C147"/>
    <mergeCell ref="B148:C148"/>
    <mergeCell ref="B149:C149"/>
    <mergeCell ref="B150:C150"/>
    <mergeCell ref="B151:C151"/>
    <mergeCell ref="B152:C152"/>
    <mergeCell ref="B137:U137"/>
    <mergeCell ref="B138:U138"/>
    <mergeCell ref="B141:C141"/>
    <mergeCell ref="B144:C144"/>
    <mergeCell ref="B145:C145"/>
    <mergeCell ref="B146:C146"/>
    <mergeCell ref="D130:E130"/>
    <mergeCell ref="D131:E131"/>
    <mergeCell ref="B132:C132"/>
    <mergeCell ref="D132:E132"/>
    <mergeCell ref="D133:E133"/>
    <mergeCell ref="D134:E134"/>
    <mergeCell ref="B126:C126"/>
    <mergeCell ref="D127:E127"/>
    <mergeCell ref="B128:C128"/>
    <mergeCell ref="D128:E128"/>
    <mergeCell ref="B129:C129"/>
    <mergeCell ref="D129:E129"/>
    <mergeCell ref="B122:C122"/>
    <mergeCell ref="D122:E122"/>
    <mergeCell ref="B123:C123"/>
    <mergeCell ref="B124:C124"/>
    <mergeCell ref="D124:E124"/>
    <mergeCell ref="B125:C125"/>
    <mergeCell ref="D125:E125"/>
    <mergeCell ref="B119:C119"/>
    <mergeCell ref="D119:E119"/>
    <mergeCell ref="B120:C120"/>
    <mergeCell ref="D120:E120"/>
    <mergeCell ref="B121:C121"/>
    <mergeCell ref="D121:E121"/>
    <mergeCell ref="B116:C116"/>
    <mergeCell ref="D116:E116"/>
    <mergeCell ref="B117:C117"/>
    <mergeCell ref="D117:E117"/>
    <mergeCell ref="B118:C118"/>
    <mergeCell ref="D118:E118"/>
    <mergeCell ref="B113:C113"/>
    <mergeCell ref="D113:E113"/>
    <mergeCell ref="B114:C114"/>
    <mergeCell ref="D114:E114"/>
    <mergeCell ref="B115:C115"/>
    <mergeCell ref="D115:E115"/>
    <mergeCell ref="B110:C110"/>
    <mergeCell ref="D110:E110"/>
    <mergeCell ref="B111:C111"/>
    <mergeCell ref="D111:E111"/>
    <mergeCell ref="B112:C112"/>
    <mergeCell ref="D112:E112"/>
    <mergeCell ref="B107:C107"/>
    <mergeCell ref="D107:E107"/>
    <mergeCell ref="B108:C108"/>
    <mergeCell ref="D108:E108"/>
    <mergeCell ref="B109:C109"/>
    <mergeCell ref="D109:E109"/>
    <mergeCell ref="B104:C104"/>
    <mergeCell ref="D104:E104"/>
    <mergeCell ref="B105:C105"/>
    <mergeCell ref="D105:E105"/>
    <mergeCell ref="B106:C106"/>
    <mergeCell ref="D106:E106"/>
    <mergeCell ref="B101:C101"/>
    <mergeCell ref="D101:E101"/>
    <mergeCell ref="B102:C102"/>
    <mergeCell ref="D102:E102"/>
    <mergeCell ref="B103:C103"/>
    <mergeCell ref="D103:E103"/>
    <mergeCell ref="B98:C98"/>
    <mergeCell ref="D98:E98"/>
    <mergeCell ref="B99:C99"/>
    <mergeCell ref="D99:E99"/>
    <mergeCell ref="B100:C100"/>
    <mergeCell ref="D100:E100"/>
    <mergeCell ref="J94:K94"/>
    <mergeCell ref="B95:C95"/>
    <mergeCell ref="D95:E95"/>
    <mergeCell ref="B96:C96"/>
    <mergeCell ref="D96:E96"/>
    <mergeCell ref="B97:C97"/>
    <mergeCell ref="D97:E97"/>
    <mergeCell ref="F62:V62"/>
    <mergeCell ref="F78:U78"/>
    <mergeCell ref="B91:U91"/>
    <mergeCell ref="B92:U92"/>
    <mergeCell ref="E93:F93"/>
    <mergeCell ref="J93:K93"/>
    <mergeCell ref="B28:C28"/>
    <mergeCell ref="B29:C29"/>
    <mergeCell ref="AC29:AD29"/>
    <mergeCell ref="B36:F36"/>
    <mergeCell ref="E38:U38"/>
    <mergeCell ref="B59:F59"/>
    <mergeCell ref="B23:C23"/>
    <mergeCell ref="B24:C24"/>
    <mergeCell ref="B25:C25"/>
    <mergeCell ref="V25:V26"/>
    <mergeCell ref="B26:C26"/>
    <mergeCell ref="B27:C27"/>
    <mergeCell ref="B17:C17"/>
    <mergeCell ref="B18:C18"/>
    <mergeCell ref="B19:C19"/>
    <mergeCell ref="B20:C20"/>
    <mergeCell ref="B21:C21"/>
    <mergeCell ref="B22:C22"/>
    <mergeCell ref="B8:U8"/>
    <mergeCell ref="D12:P12"/>
    <mergeCell ref="B13:C13"/>
    <mergeCell ref="B14:C14"/>
    <mergeCell ref="B15:C15"/>
    <mergeCell ref="B16:C16"/>
  </mergeCells>
  <pageMargins left="0.35433070866141736" right="0.19685039370078741" top="0.74803149606299213" bottom="0.19685039370078741" header="0.31496062992125984" footer="0.19685039370078741"/>
  <pageSetup paperSize="260" scale="70" fitToHeight="3" orientation="landscape" horizontalDpi="240" verticalDpi="144" r:id="rId1"/>
  <headerFooter alignWithMargins="0"/>
  <rowBreaks count="3" manualBreakCount="3">
    <brk id="37" min="1" max="22" man="1"/>
    <brk id="89" min="1" max="22" man="1"/>
    <brk id="136" min="1" max="22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V122"/>
  <sheetViews>
    <sheetView tabSelected="1" topLeftCell="A76" workbookViewId="0">
      <selection activeCell="L88" sqref="L88"/>
    </sheetView>
  </sheetViews>
  <sheetFormatPr defaultRowHeight="12.75"/>
  <cols>
    <col min="1" max="1" width="3.85546875" customWidth="1"/>
    <col min="2" max="2" width="15.28515625" customWidth="1"/>
    <col min="3" max="3" width="11.85546875" style="180" customWidth="1"/>
    <col min="4" max="4" width="10.28515625" customWidth="1"/>
    <col min="5" max="7" width="10.140625" customWidth="1"/>
    <col min="8" max="8" width="11.42578125" customWidth="1"/>
    <col min="9" max="9" width="10.140625" customWidth="1"/>
    <col min="10" max="10" width="11.28515625" style="211" customWidth="1"/>
    <col min="11" max="11" width="7.5703125" style="178" customWidth="1"/>
    <col min="12" max="12" width="66.5703125" style="178" customWidth="1"/>
    <col min="13" max="13" width="40" style="178" customWidth="1"/>
    <col min="14" max="14" width="5.28515625" hidden="1" customWidth="1"/>
    <col min="15" max="16" width="5.140625" hidden="1" customWidth="1"/>
    <col min="17" max="17" width="6.85546875" hidden="1" customWidth="1"/>
    <col min="18" max="20" width="10.42578125" hidden="1" customWidth="1"/>
    <col min="21" max="21" width="11.85546875" hidden="1" customWidth="1"/>
    <col min="22" max="22" width="18" hidden="1" customWidth="1"/>
    <col min="23" max="23" width="9.140625" customWidth="1"/>
    <col min="24" max="24" width="11.5703125" customWidth="1"/>
    <col min="25" max="25" width="9.140625" customWidth="1"/>
  </cols>
  <sheetData>
    <row r="1" spans="1:256" ht="14.25">
      <c r="I1" s="184" t="s">
        <v>137</v>
      </c>
      <c r="J1" s="178"/>
    </row>
    <row r="2" spans="1:256">
      <c r="I2" s="211"/>
      <c r="J2" s="178"/>
    </row>
    <row r="3" spans="1:256" ht="14.25">
      <c r="I3" s="184" t="s">
        <v>1</v>
      </c>
      <c r="J3" s="468"/>
      <c r="K3" s="468"/>
      <c r="L3" s="468"/>
      <c r="M3" s="468"/>
    </row>
    <row r="4" spans="1:256" ht="14.25">
      <c r="I4" s="184" t="s">
        <v>2</v>
      </c>
      <c r="J4" s="468"/>
      <c r="K4" s="468"/>
      <c r="L4" s="468"/>
      <c r="M4" s="468"/>
    </row>
    <row r="5" spans="1:256" ht="15">
      <c r="I5" s="184" t="s">
        <v>90</v>
      </c>
      <c r="J5" s="185"/>
      <c r="K5" s="185"/>
      <c r="L5" s="185"/>
      <c r="M5" s="469"/>
    </row>
    <row r="6" spans="1:256">
      <c r="K6"/>
      <c r="L6"/>
      <c r="M6"/>
    </row>
    <row r="7" spans="1:256" ht="18.75">
      <c r="D7" s="470" t="s">
        <v>138</v>
      </c>
      <c r="E7" s="470"/>
      <c r="F7" s="470"/>
      <c r="G7" s="470"/>
      <c r="H7" s="470"/>
      <c r="I7" s="470"/>
      <c r="K7"/>
      <c r="L7"/>
      <c r="M7"/>
      <c r="O7" s="471"/>
      <c r="P7" s="471"/>
    </row>
    <row r="8" spans="1:256" ht="14.25" customHeight="1">
      <c r="A8" s="472"/>
      <c r="B8" s="473" t="s">
        <v>139</v>
      </c>
      <c r="C8" s="473"/>
      <c r="D8" s="473"/>
      <c r="E8" s="473"/>
      <c r="F8" s="473"/>
      <c r="G8" s="473"/>
      <c r="H8" s="473"/>
      <c r="I8" s="472"/>
      <c r="J8" s="474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72"/>
      <c r="V8" s="472"/>
      <c r="W8" s="472"/>
      <c r="X8" s="472"/>
      <c r="Y8" s="472"/>
      <c r="Z8" s="472"/>
      <c r="AA8" s="472"/>
      <c r="AB8" s="472"/>
      <c r="AC8" s="472"/>
      <c r="AD8" s="472"/>
      <c r="AE8" s="472"/>
      <c r="AF8" s="472"/>
      <c r="AG8" s="472"/>
      <c r="AH8" s="472"/>
      <c r="AI8" s="472"/>
      <c r="AJ8" s="472"/>
      <c r="AK8" s="472"/>
      <c r="AL8" s="472"/>
      <c r="AM8" s="472"/>
      <c r="AN8" s="472"/>
      <c r="AO8" s="472"/>
      <c r="AP8" s="472"/>
      <c r="AQ8" s="472"/>
      <c r="AR8" s="472"/>
      <c r="AS8" s="472"/>
      <c r="AT8" s="472"/>
      <c r="AU8" s="472"/>
      <c r="AV8" s="472"/>
      <c r="AW8" s="472"/>
      <c r="AX8" s="472"/>
      <c r="AY8" s="472"/>
      <c r="AZ8" s="472"/>
      <c r="BA8" s="472"/>
      <c r="BB8" s="472"/>
      <c r="BC8" s="472"/>
      <c r="BD8" s="472"/>
      <c r="BE8" s="472"/>
      <c r="BF8" s="472"/>
      <c r="BG8" s="472"/>
      <c r="BH8" s="472"/>
      <c r="BI8" s="472"/>
      <c r="BJ8" s="472"/>
      <c r="BK8" s="472"/>
      <c r="BL8" s="472"/>
      <c r="BM8" s="472"/>
      <c r="BN8" s="472"/>
      <c r="BO8" s="472"/>
      <c r="BP8" s="472"/>
      <c r="BQ8" s="472"/>
      <c r="BR8" s="472"/>
      <c r="BS8" s="472"/>
      <c r="BT8" s="472"/>
      <c r="BU8" s="472"/>
      <c r="BV8" s="472"/>
      <c r="BW8" s="472"/>
      <c r="BX8" s="472"/>
      <c r="BY8" s="472"/>
      <c r="BZ8" s="472"/>
      <c r="CA8" s="472"/>
      <c r="CB8" s="472"/>
      <c r="CC8" s="472"/>
      <c r="CD8" s="472"/>
      <c r="CE8" s="472"/>
      <c r="CF8" s="472"/>
      <c r="CG8" s="472"/>
      <c r="CH8" s="472"/>
      <c r="CI8" s="472"/>
      <c r="CJ8" s="472"/>
      <c r="CK8" s="472"/>
      <c r="CL8" s="472"/>
      <c r="CM8" s="472"/>
      <c r="CN8" s="472"/>
      <c r="CO8" s="472"/>
      <c r="CP8" s="472"/>
      <c r="CQ8" s="472"/>
      <c r="CR8" s="472"/>
      <c r="CS8" s="472"/>
      <c r="CT8" s="472"/>
      <c r="CU8" s="472"/>
      <c r="CV8" s="472"/>
      <c r="CW8" s="472"/>
      <c r="CX8" s="472"/>
      <c r="CY8" s="472"/>
      <c r="CZ8" s="472"/>
      <c r="DA8" s="472"/>
      <c r="DB8" s="472"/>
      <c r="DC8" s="472"/>
      <c r="DD8" s="472"/>
      <c r="DE8" s="472"/>
      <c r="DF8" s="472"/>
      <c r="DG8" s="472"/>
      <c r="DH8" s="472"/>
      <c r="DI8" s="472"/>
      <c r="DJ8" s="472"/>
      <c r="DK8" s="472"/>
      <c r="DL8" s="472"/>
      <c r="DM8" s="472"/>
      <c r="DN8" s="472"/>
      <c r="DO8" s="472"/>
      <c r="DP8" s="472"/>
      <c r="DQ8" s="472"/>
      <c r="DR8" s="472"/>
      <c r="DS8" s="472"/>
      <c r="DT8" s="472"/>
      <c r="DU8" s="472"/>
      <c r="DV8" s="472"/>
      <c r="DW8" s="472"/>
      <c r="DX8" s="472"/>
      <c r="DY8" s="472"/>
      <c r="DZ8" s="472"/>
      <c r="EA8" s="472"/>
      <c r="EB8" s="472"/>
      <c r="EC8" s="472"/>
      <c r="ED8" s="472"/>
      <c r="EE8" s="472"/>
      <c r="EF8" s="472"/>
      <c r="EG8" s="472"/>
      <c r="EH8" s="472"/>
      <c r="EI8" s="472"/>
      <c r="EJ8" s="472"/>
      <c r="EK8" s="472"/>
      <c r="EL8" s="472"/>
      <c r="EM8" s="472"/>
      <c r="EN8" s="472"/>
      <c r="EO8" s="472"/>
      <c r="EP8" s="472"/>
      <c r="EQ8" s="472"/>
      <c r="ER8" s="472"/>
      <c r="ES8" s="472"/>
      <c r="ET8" s="472"/>
      <c r="EU8" s="472"/>
      <c r="EV8" s="472"/>
      <c r="EW8" s="472"/>
      <c r="EX8" s="472"/>
      <c r="EY8" s="472"/>
      <c r="EZ8" s="472"/>
      <c r="FA8" s="472"/>
      <c r="FB8" s="472"/>
      <c r="FC8" s="472"/>
      <c r="FD8" s="472"/>
      <c r="FE8" s="472"/>
      <c r="FF8" s="472"/>
      <c r="FG8" s="472"/>
      <c r="FH8" s="472"/>
      <c r="FI8" s="472"/>
      <c r="FJ8" s="472"/>
      <c r="FK8" s="472"/>
      <c r="FL8" s="472"/>
      <c r="FM8" s="472"/>
      <c r="FN8" s="472"/>
      <c r="FO8" s="472"/>
      <c r="FP8" s="472"/>
      <c r="FQ8" s="472"/>
      <c r="FR8" s="472"/>
      <c r="FS8" s="472"/>
      <c r="FT8" s="472"/>
      <c r="FU8" s="472"/>
      <c r="FV8" s="472"/>
      <c r="FW8" s="472"/>
      <c r="FX8" s="472"/>
      <c r="FY8" s="472"/>
      <c r="FZ8" s="472"/>
      <c r="GA8" s="472"/>
      <c r="GB8" s="472"/>
      <c r="GC8" s="472"/>
      <c r="GD8" s="472"/>
      <c r="GE8" s="472"/>
      <c r="GF8" s="472"/>
      <c r="GG8" s="472"/>
      <c r="GH8" s="472"/>
      <c r="GI8" s="472"/>
      <c r="GJ8" s="472"/>
      <c r="GK8" s="472"/>
      <c r="GL8" s="472"/>
      <c r="GM8" s="472"/>
      <c r="GN8" s="472"/>
      <c r="GO8" s="472"/>
      <c r="GP8" s="472"/>
      <c r="GQ8" s="472"/>
      <c r="GR8" s="472"/>
      <c r="GS8" s="472"/>
      <c r="GT8" s="472"/>
      <c r="GU8" s="472"/>
      <c r="GV8" s="472"/>
      <c r="GW8" s="472"/>
      <c r="GX8" s="472"/>
      <c r="GY8" s="472"/>
      <c r="GZ8" s="472"/>
      <c r="HA8" s="472"/>
      <c r="HB8" s="472"/>
      <c r="HC8" s="472"/>
      <c r="HD8" s="472"/>
      <c r="HE8" s="472"/>
      <c r="HF8" s="472"/>
      <c r="HG8" s="472"/>
      <c r="HH8" s="472"/>
      <c r="HI8" s="472"/>
      <c r="HJ8" s="472"/>
      <c r="HK8" s="472"/>
      <c r="HL8" s="472"/>
      <c r="HM8" s="472"/>
      <c r="HN8" s="472"/>
      <c r="HO8" s="472"/>
      <c r="HP8" s="472"/>
      <c r="HQ8" s="472"/>
      <c r="HR8" s="472"/>
      <c r="HS8" s="472"/>
      <c r="HT8" s="472"/>
      <c r="HU8" s="472"/>
      <c r="HV8" s="472"/>
      <c r="HW8" s="472"/>
      <c r="HX8" s="472"/>
      <c r="HY8" s="472"/>
      <c r="HZ8" s="472"/>
      <c r="IA8" s="472"/>
      <c r="IB8" s="472"/>
      <c r="IC8" s="472"/>
      <c r="ID8" s="472"/>
      <c r="IE8" s="472"/>
      <c r="IF8" s="472"/>
      <c r="IG8" s="472"/>
      <c r="IH8" s="472"/>
      <c r="II8" s="472"/>
      <c r="IJ8" s="472"/>
      <c r="IK8" s="472"/>
      <c r="IL8" s="472"/>
      <c r="IM8" s="472"/>
      <c r="IN8" s="472"/>
      <c r="IO8" s="472"/>
      <c r="IP8" s="472"/>
      <c r="IQ8" s="472"/>
      <c r="IR8" s="472"/>
      <c r="IS8" s="472"/>
      <c r="IT8" s="472"/>
      <c r="IU8" s="472"/>
      <c r="IV8" s="472"/>
    </row>
    <row r="9" spans="1:256" ht="13.5" customHeight="1">
      <c r="A9" s="472"/>
      <c r="B9" s="473" t="s">
        <v>140</v>
      </c>
      <c r="C9" s="473"/>
      <c r="D9" s="473"/>
      <c r="E9" s="473"/>
      <c r="F9" s="473"/>
      <c r="G9" s="473"/>
      <c r="H9" s="473"/>
      <c r="I9" s="472"/>
      <c r="J9" s="474"/>
      <c r="K9" s="472"/>
      <c r="L9" s="472"/>
      <c r="M9" s="472"/>
      <c r="N9" s="472"/>
      <c r="O9" s="472"/>
      <c r="P9" s="472"/>
      <c r="Q9" s="472"/>
      <c r="R9" s="472"/>
      <c r="S9" s="472"/>
      <c r="T9" s="472"/>
      <c r="U9" s="472"/>
      <c r="V9" s="472"/>
      <c r="W9" s="472"/>
      <c r="X9" s="472"/>
      <c r="Y9" s="472"/>
      <c r="Z9" s="472"/>
      <c r="AA9" s="472"/>
      <c r="AB9" s="472"/>
      <c r="AC9" s="472"/>
      <c r="AD9" s="472"/>
      <c r="AE9" s="472"/>
      <c r="AF9" s="472"/>
      <c r="AG9" s="472"/>
      <c r="AH9" s="472"/>
      <c r="AI9" s="472"/>
      <c r="AJ9" s="472"/>
      <c r="AK9" s="472"/>
      <c r="AL9" s="472"/>
      <c r="AM9" s="472"/>
      <c r="AN9" s="472"/>
      <c r="AO9" s="472"/>
      <c r="AP9" s="472"/>
      <c r="AQ9" s="472"/>
      <c r="AR9" s="472"/>
      <c r="AS9" s="472"/>
      <c r="AT9" s="472"/>
      <c r="AU9" s="472"/>
      <c r="AV9" s="472"/>
      <c r="AW9" s="472"/>
      <c r="AX9" s="472"/>
      <c r="AY9" s="472"/>
      <c r="AZ9" s="472"/>
      <c r="BA9" s="472"/>
      <c r="BB9" s="472"/>
      <c r="BC9" s="472"/>
      <c r="BD9" s="472"/>
      <c r="BE9" s="472"/>
      <c r="BF9" s="472"/>
      <c r="BG9" s="472"/>
      <c r="BH9" s="472"/>
      <c r="BI9" s="472"/>
      <c r="BJ9" s="472"/>
      <c r="BK9" s="472"/>
      <c r="BL9" s="472"/>
      <c r="BM9" s="472"/>
      <c r="BN9" s="472"/>
      <c r="BO9" s="472"/>
      <c r="BP9" s="472"/>
      <c r="BQ9" s="472"/>
      <c r="BR9" s="472"/>
      <c r="BS9" s="472"/>
      <c r="BT9" s="472"/>
      <c r="BU9" s="472"/>
      <c r="BV9" s="472"/>
      <c r="BW9" s="472"/>
      <c r="BX9" s="472"/>
      <c r="BY9" s="472"/>
      <c r="BZ9" s="472"/>
      <c r="CA9" s="472"/>
      <c r="CB9" s="472"/>
      <c r="CC9" s="472"/>
      <c r="CD9" s="472"/>
      <c r="CE9" s="472"/>
      <c r="CF9" s="472"/>
      <c r="CG9" s="472"/>
      <c r="CH9" s="472"/>
      <c r="CI9" s="472"/>
      <c r="CJ9" s="472"/>
      <c r="CK9" s="472"/>
      <c r="CL9" s="472"/>
      <c r="CM9" s="472"/>
      <c r="CN9" s="472"/>
      <c r="CO9" s="472"/>
      <c r="CP9" s="472"/>
      <c r="CQ9" s="472"/>
      <c r="CR9" s="472"/>
      <c r="CS9" s="472"/>
      <c r="CT9" s="472"/>
      <c r="CU9" s="472"/>
      <c r="CV9" s="472"/>
      <c r="CW9" s="472"/>
      <c r="CX9" s="472"/>
      <c r="CY9" s="472"/>
      <c r="CZ9" s="472"/>
      <c r="DA9" s="472"/>
      <c r="DB9" s="472"/>
      <c r="DC9" s="472"/>
      <c r="DD9" s="472"/>
      <c r="DE9" s="472"/>
      <c r="DF9" s="472"/>
      <c r="DG9" s="472"/>
      <c r="DH9" s="472"/>
      <c r="DI9" s="472"/>
      <c r="DJ9" s="472"/>
      <c r="DK9" s="472"/>
      <c r="DL9" s="472"/>
      <c r="DM9" s="472"/>
      <c r="DN9" s="472"/>
      <c r="DO9" s="472"/>
      <c r="DP9" s="472"/>
      <c r="DQ9" s="472"/>
      <c r="DR9" s="472"/>
      <c r="DS9" s="472"/>
      <c r="DT9" s="472"/>
      <c r="DU9" s="472"/>
      <c r="DV9" s="472"/>
      <c r="DW9" s="472"/>
      <c r="DX9" s="472"/>
      <c r="DY9" s="472"/>
      <c r="DZ9" s="472"/>
      <c r="EA9" s="472"/>
      <c r="EB9" s="472"/>
      <c r="EC9" s="472"/>
      <c r="ED9" s="472"/>
      <c r="EE9" s="472"/>
      <c r="EF9" s="472"/>
      <c r="EG9" s="472"/>
      <c r="EH9" s="472"/>
      <c r="EI9" s="472"/>
      <c r="EJ9" s="472"/>
      <c r="EK9" s="472"/>
      <c r="EL9" s="472"/>
      <c r="EM9" s="472"/>
      <c r="EN9" s="472"/>
      <c r="EO9" s="472"/>
      <c r="EP9" s="472"/>
      <c r="EQ9" s="472"/>
      <c r="ER9" s="472"/>
      <c r="ES9" s="472"/>
      <c r="ET9" s="472"/>
      <c r="EU9" s="472"/>
      <c r="EV9" s="472"/>
      <c r="EW9" s="472"/>
      <c r="EX9" s="472"/>
      <c r="EY9" s="472"/>
      <c r="EZ9" s="472"/>
      <c r="FA9" s="472"/>
      <c r="FB9" s="472"/>
      <c r="FC9" s="472"/>
      <c r="FD9" s="472"/>
      <c r="FE9" s="472"/>
      <c r="FF9" s="472"/>
      <c r="FG9" s="472"/>
      <c r="FH9" s="472"/>
      <c r="FI9" s="472"/>
      <c r="FJ9" s="472"/>
      <c r="FK9" s="472"/>
      <c r="FL9" s="472"/>
      <c r="FM9" s="472"/>
      <c r="FN9" s="472"/>
      <c r="FO9" s="472"/>
      <c r="FP9" s="472"/>
      <c r="FQ9" s="472"/>
      <c r="FR9" s="472"/>
      <c r="FS9" s="472"/>
      <c r="FT9" s="472"/>
      <c r="FU9" s="472"/>
      <c r="FV9" s="472"/>
      <c r="FW9" s="472"/>
      <c r="FX9" s="472"/>
      <c r="FY9" s="472"/>
      <c r="FZ9" s="472"/>
      <c r="GA9" s="472"/>
      <c r="GB9" s="472"/>
      <c r="GC9" s="472"/>
      <c r="GD9" s="472"/>
      <c r="GE9" s="472"/>
      <c r="GF9" s="472"/>
      <c r="GG9" s="472"/>
      <c r="GH9" s="472"/>
      <c r="GI9" s="472"/>
      <c r="GJ9" s="472"/>
      <c r="GK9" s="472"/>
      <c r="GL9" s="472"/>
      <c r="GM9" s="472"/>
      <c r="GN9" s="472"/>
      <c r="GO9" s="472"/>
      <c r="GP9" s="472"/>
      <c r="GQ9" s="472"/>
      <c r="GR9" s="472"/>
      <c r="GS9" s="472"/>
      <c r="GT9" s="472"/>
      <c r="GU9" s="472"/>
      <c r="GV9" s="472"/>
      <c r="GW9" s="472"/>
      <c r="GX9" s="472"/>
      <c r="GY9" s="472"/>
      <c r="GZ9" s="472"/>
      <c r="HA9" s="472"/>
      <c r="HB9" s="472"/>
      <c r="HC9" s="472"/>
      <c r="HD9" s="472"/>
      <c r="HE9" s="472"/>
      <c r="HF9" s="472"/>
      <c r="HG9" s="472"/>
      <c r="HH9" s="472"/>
      <c r="HI9" s="472"/>
      <c r="HJ9" s="472"/>
      <c r="HK9" s="472"/>
      <c r="HL9" s="472"/>
      <c r="HM9" s="472"/>
      <c r="HN9" s="472"/>
      <c r="HO9" s="472"/>
      <c r="HP9" s="472"/>
      <c r="HQ9" s="472"/>
      <c r="HR9" s="472"/>
      <c r="HS9" s="472"/>
      <c r="HT9" s="472"/>
      <c r="HU9" s="472"/>
      <c r="HV9" s="472"/>
      <c r="HW9" s="472"/>
      <c r="HX9" s="472"/>
      <c r="HY9" s="472"/>
      <c r="HZ9" s="472"/>
      <c r="IA9" s="472"/>
      <c r="IB9" s="472"/>
      <c r="IC9" s="472"/>
      <c r="ID9" s="472"/>
      <c r="IE9" s="472"/>
      <c r="IF9" s="472"/>
      <c r="IG9" s="472"/>
      <c r="IH9" s="472"/>
      <c r="II9" s="472"/>
      <c r="IJ9" s="472"/>
      <c r="IK9" s="472"/>
      <c r="IL9" s="472"/>
      <c r="IM9" s="472"/>
      <c r="IN9" s="472"/>
      <c r="IO9" s="472"/>
      <c r="IP9" s="472"/>
      <c r="IQ9" s="472"/>
      <c r="IR9" s="472"/>
      <c r="IS9" s="472"/>
      <c r="IT9" s="472"/>
      <c r="IU9" s="472"/>
      <c r="IV9" s="472"/>
    </row>
    <row r="10" spans="1:256" ht="5.25" customHeight="1">
      <c r="A10" s="472"/>
      <c r="B10" s="475"/>
      <c r="C10" s="475"/>
      <c r="D10" s="475"/>
      <c r="E10" s="475"/>
      <c r="F10" s="475"/>
      <c r="G10" s="475"/>
      <c r="H10" s="475"/>
      <c r="I10" s="472"/>
      <c r="J10" s="474"/>
      <c r="K10" s="472"/>
      <c r="L10" s="472"/>
      <c r="M10" s="472"/>
      <c r="N10" s="472"/>
      <c r="O10" s="472"/>
      <c r="P10" s="472"/>
      <c r="Q10" s="472"/>
      <c r="R10" s="472"/>
      <c r="S10" s="472"/>
      <c r="T10" s="472"/>
      <c r="U10" s="472"/>
      <c r="V10" s="472"/>
      <c r="W10" s="472"/>
      <c r="X10" s="472"/>
      <c r="Y10" s="472"/>
      <c r="Z10" s="472"/>
      <c r="AA10" s="472"/>
      <c r="AB10" s="472"/>
      <c r="AC10" s="472"/>
      <c r="AD10" s="472"/>
      <c r="AE10" s="472"/>
      <c r="AF10" s="472"/>
      <c r="AG10" s="472"/>
      <c r="AH10" s="472"/>
      <c r="AI10" s="472"/>
      <c r="AJ10" s="472"/>
      <c r="AK10" s="472"/>
      <c r="AL10" s="472"/>
      <c r="AM10" s="472"/>
      <c r="AN10" s="472"/>
      <c r="AO10" s="472"/>
      <c r="AP10" s="472"/>
      <c r="AQ10" s="472"/>
      <c r="AR10" s="472"/>
      <c r="AS10" s="472"/>
      <c r="AT10" s="472"/>
      <c r="AU10" s="472"/>
      <c r="AV10" s="472"/>
      <c r="AW10" s="472"/>
      <c r="AX10" s="472"/>
      <c r="AY10" s="472"/>
      <c r="AZ10" s="472"/>
      <c r="BA10" s="472"/>
      <c r="BB10" s="472"/>
      <c r="BC10" s="472"/>
      <c r="BD10" s="472"/>
      <c r="BE10" s="472"/>
      <c r="BF10" s="472"/>
      <c r="BG10" s="472"/>
      <c r="BH10" s="472"/>
      <c r="BI10" s="472"/>
      <c r="BJ10" s="472"/>
      <c r="BK10" s="472"/>
      <c r="BL10" s="472"/>
      <c r="BM10" s="472"/>
      <c r="BN10" s="472"/>
      <c r="BO10" s="472"/>
      <c r="BP10" s="472"/>
      <c r="BQ10" s="472"/>
      <c r="BR10" s="472"/>
      <c r="BS10" s="472"/>
      <c r="BT10" s="472"/>
      <c r="BU10" s="472"/>
      <c r="BV10" s="472"/>
      <c r="BW10" s="472"/>
      <c r="BX10" s="472"/>
      <c r="BY10" s="472"/>
      <c r="BZ10" s="472"/>
      <c r="CA10" s="472"/>
      <c r="CB10" s="472"/>
      <c r="CC10" s="472"/>
      <c r="CD10" s="472"/>
      <c r="CE10" s="472"/>
      <c r="CF10" s="472"/>
      <c r="CG10" s="472"/>
      <c r="CH10" s="472"/>
      <c r="CI10" s="472"/>
      <c r="CJ10" s="472"/>
      <c r="CK10" s="472"/>
      <c r="CL10" s="472"/>
      <c r="CM10" s="472"/>
      <c r="CN10" s="472"/>
      <c r="CO10" s="472"/>
      <c r="CP10" s="472"/>
      <c r="CQ10" s="472"/>
      <c r="CR10" s="472"/>
      <c r="CS10" s="472"/>
      <c r="CT10" s="472"/>
      <c r="CU10" s="472"/>
      <c r="CV10" s="472"/>
      <c r="CW10" s="472"/>
      <c r="CX10" s="472"/>
      <c r="CY10" s="472"/>
      <c r="CZ10" s="472"/>
      <c r="DA10" s="472"/>
      <c r="DB10" s="472"/>
      <c r="DC10" s="472"/>
      <c r="DD10" s="472"/>
      <c r="DE10" s="472"/>
      <c r="DF10" s="472"/>
      <c r="DG10" s="472"/>
      <c r="DH10" s="472"/>
      <c r="DI10" s="472"/>
      <c r="DJ10" s="472"/>
      <c r="DK10" s="472"/>
      <c r="DL10" s="472"/>
      <c r="DM10" s="472"/>
      <c r="DN10" s="472"/>
      <c r="DO10" s="472"/>
      <c r="DP10" s="472"/>
      <c r="DQ10" s="472"/>
      <c r="DR10" s="472"/>
      <c r="DS10" s="472"/>
      <c r="DT10" s="472"/>
      <c r="DU10" s="472"/>
      <c r="DV10" s="472"/>
      <c r="DW10" s="472"/>
      <c r="DX10" s="472"/>
      <c r="DY10" s="472"/>
      <c r="DZ10" s="472"/>
      <c r="EA10" s="472"/>
      <c r="EB10" s="472"/>
      <c r="EC10" s="472"/>
      <c r="ED10" s="472"/>
      <c r="EE10" s="472"/>
      <c r="EF10" s="472"/>
      <c r="EG10" s="472"/>
      <c r="EH10" s="472"/>
      <c r="EI10" s="472"/>
      <c r="EJ10" s="472"/>
      <c r="EK10" s="472"/>
      <c r="EL10" s="472"/>
      <c r="EM10" s="472"/>
      <c r="EN10" s="472"/>
      <c r="EO10" s="472"/>
      <c r="EP10" s="472"/>
      <c r="EQ10" s="472"/>
      <c r="ER10" s="472"/>
      <c r="ES10" s="472"/>
      <c r="ET10" s="472"/>
      <c r="EU10" s="472"/>
      <c r="EV10" s="472"/>
      <c r="EW10" s="472"/>
      <c r="EX10" s="472"/>
      <c r="EY10" s="472"/>
      <c r="EZ10" s="472"/>
      <c r="FA10" s="472"/>
      <c r="FB10" s="472"/>
      <c r="FC10" s="472"/>
      <c r="FD10" s="472"/>
      <c r="FE10" s="472"/>
      <c r="FF10" s="472"/>
      <c r="FG10" s="472"/>
      <c r="FH10" s="472"/>
      <c r="FI10" s="472"/>
      <c r="FJ10" s="472"/>
      <c r="FK10" s="472"/>
      <c r="FL10" s="472"/>
      <c r="FM10" s="472"/>
      <c r="FN10" s="472"/>
      <c r="FO10" s="472"/>
      <c r="FP10" s="472"/>
      <c r="FQ10" s="472"/>
      <c r="FR10" s="472"/>
      <c r="FS10" s="472"/>
      <c r="FT10" s="472"/>
      <c r="FU10" s="472"/>
      <c r="FV10" s="472"/>
      <c r="FW10" s="472"/>
      <c r="FX10" s="472"/>
      <c r="FY10" s="472"/>
      <c r="FZ10" s="472"/>
      <c r="GA10" s="472"/>
      <c r="GB10" s="472"/>
      <c r="GC10" s="472"/>
      <c r="GD10" s="472"/>
      <c r="GE10" s="472"/>
      <c r="GF10" s="472"/>
      <c r="GG10" s="472"/>
      <c r="GH10" s="472"/>
      <c r="GI10" s="472"/>
      <c r="GJ10" s="472"/>
      <c r="GK10" s="472"/>
      <c r="GL10" s="472"/>
      <c r="GM10" s="472"/>
      <c r="GN10" s="472"/>
      <c r="GO10" s="472"/>
      <c r="GP10" s="472"/>
      <c r="GQ10" s="472"/>
      <c r="GR10" s="472"/>
      <c r="GS10" s="472"/>
      <c r="GT10" s="472"/>
      <c r="GU10" s="472"/>
      <c r="GV10" s="472"/>
      <c r="GW10" s="472"/>
      <c r="GX10" s="472"/>
      <c r="GY10" s="472"/>
      <c r="GZ10" s="472"/>
      <c r="HA10" s="472"/>
      <c r="HB10" s="472"/>
      <c r="HC10" s="472"/>
      <c r="HD10" s="472"/>
      <c r="HE10" s="472"/>
      <c r="HF10" s="472"/>
      <c r="HG10" s="472"/>
      <c r="HH10" s="472"/>
      <c r="HI10" s="472"/>
      <c r="HJ10" s="472"/>
      <c r="HK10" s="472"/>
      <c r="HL10" s="472"/>
      <c r="HM10" s="472"/>
      <c r="HN10" s="472"/>
      <c r="HO10" s="472"/>
      <c r="HP10" s="472"/>
      <c r="HQ10" s="472"/>
      <c r="HR10" s="472"/>
      <c r="HS10" s="472"/>
      <c r="HT10" s="472"/>
      <c r="HU10" s="472"/>
      <c r="HV10" s="472"/>
      <c r="HW10" s="472"/>
      <c r="HX10" s="472"/>
      <c r="HY10" s="472"/>
      <c r="HZ10" s="472"/>
      <c r="IA10" s="472"/>
      <c r="IB10" s="472"/>
      <c r="IC10" s="472"/>
      <c r="ID10" s="472"/>
      <c r="IE10" s="472"/>
      <c r="IF10" s="472"/>
      <c r="IG10" s="472"/>
      <c r="IH10" s="472"/>
      <c r="II10" s="472"/>
      <c r="IJ10" s="472"/>
      <c r="IK10" s="472"/>
      <c r="IL10" s="472"/>
      <c r="IM10" s="472"/>
      <c r="IN10" s="472"/>
      <c r="IO10" s="472"/>
      <c r="IP10" s="472"/>
      <c r="IQ10" s="472"/>
      <c r="IR10" s="472"/>
      <c r="IS10" s="472"/>
      <c r="IT10" s="472"/>
      <c r="IU10" s="472"/>
      <c r="IV10" s="472"/>
    </row>
    <row r="11" spans="1:256" ht="15.75">
      <c r="B11" s="476" t="s">
        <v>93</v>
      </c>
      <c r="C11" s="476"/>
      <c r="D11" s="476"/>
      <c r="E11" s="476"/>
      <c r="F11" s="476"/>
      <c r="G11" s="476"/>
      <c r="H11" s="476"/>
      <c r="I11" s="477"/>
      <c r="J11" s="478"/>
      <c r="K11" s="477"/>
      <c r="L11" s="477"/>
      <c r="M11" s="477"/>
      <c r="N11" s="477"/>
      <c r="O11" s="477"/>
      <c r="P11" s="477"/>
    </row>
    <row r="12" spans="1:256" ht="4.5" customHeight="1">
      <c r="B12" s="338"/>
      <c r="C12" s="338"/>
      <c r="D12" s="338"/>
      <c r="E12" s="338"/>
      <c r="F12" s="338"/>
      <c r="G12" s="338"/>
      <c r="H12" s="338"/>
      <c r="I12" s="477"/>
      <c r="J12" s="478"/>
      <c r="K12" s="477"/>
      <c r="L12" s="477"/>
      <c r="M12" s="477"/>
      <c r="N12" s="477"/>
      <c r="O12" s="477"/>
      <c r="P12" s="477"/>
    </row>
    <row r="13" spans="1:256" ht="15.75">
      <c r="C13" s="479">
        <f>[1]год!I3</f>
        <v>2019</v>
      </c>
      <c r="D13" s="476"/>
      <c r="E13" s="476"/>
      <c r="F13" s="476"/>
      <c r="G13" s="476"/>
      <c r="H13" s="480"/>
      <c r="I13" s="191"/>
      <c r="J13" s="481"/>
      <c r="K13" s="191"/>
      <c r="L13" s="191"/>
      <c r="M13" s="191"/>
      <c r="N13" s="191"/>
      <c r="O13" s="191"/>
      <c r="P13" s="191"/>
    </row>
    <row r="14" spans="1:256" ht="85.5" customHeight="1">
      <c r="B14" s="482" t="s">
        <v>141</v>
      </c>
      <c r="C14" s="482"/>
      <c r="D14" s="482"/>
      <c r="E14" s="482"/>
      <c r="F14" s="482"/>
      <c r="G14" s="482"/>
      <c r="H14" s="482"/>
      <c r="I14" s="482"/>
      <c r="J14" s="482"/>
      <c r="K14" s="482"/>
      <c r="L14" s="483"/>
      <c r="M14" s="191"/>
      <c r="N14" s="191"/>
      <c r="O14" s="191"/>
      <c r="P14" s="191"/>
      <c r="Q14" s="6"/>
    </row>
    <row r="15" spans="1:256" ht="27.75" customHeight="1">
      <c r="A15" s="484"/>
      <c r="B15" s="485"/>
      <c r="C15" s="485"/>
      <c r="D15" s="486"/>
      <c r="E15" s="487"/>
      <c r="F15" s="487"/>
      <c r="G15" s="487"/>
      <c r="H15" s="488" t="s">
        <v>142</v>
      </c>
      <c r="I15" s="489" t="s">
        <v>143</v>
      </c>
      <c r="J15" s="490">
        <v>172</v>
      </c>
      <c r="K15" s="491" t="s">
        <v>144</v>
      </c>
      <c r="L15" s="491"/>
      <c r="M15" s="487"/>
      <c r="N15" s="492"/>
      <c r="O15" s="492"/>
      <c r="P15" s="492"/>
      <c r="Q15" s="492"/>
      <c r="R15" s="493"/>
      <c r="S15" s="493"/>
      <c r="T15" s="493"/>
      <c r="U15" s="494"/>
      <c r="V15" s="494"/>
    </row>
    <row r="16" spans="1:256" ht="18.75" customHeight="1">
      <c r="A16" s="484"/>
      <c r="B16" s="495"/>
      <c r="C16" s="495"/>
      <c r="D16" s="486"/>
      <c r="E16" s="492"/>
      <c r="F16" s="496"/>
      <c r="G16" s="492"/>
      <c r="H16" s="492"/>
      <c r="I16" s="491" t="s">
        <v>145</v>
      </c>
      <c r="J16" s="497">
        <v>18</v>
      </c>
      <c r="K16" s="498" t="s">
        <v>146</v>
      </c>
      <c r="L16" s="498"/>
      <c r="M16" s="492"/>
      <c r="N16" s="492"/>
      <c r="O16" s="492"/>
      <c r="P16" s="492"/>
      <c r="Q16" s="492"/>
      <c r="R16" s="499"/>
      <c r="S16" s="499"/>
      <c r="T16" s="499"/>
      <c r="U16" s="499"/>
      <c r="V16" s="500"/>
      <c r="X16" s="217"/>
    </row>
    <row r="17" spans="1:24" ht="18" customHeight="1">
      <c r="A17" s="484"/>
      <c r="B17" s="495"/>
      <c r="C17" s="495"/>
      <c r="D17" s="486"/>
      <c r="E17" s="501"/>
      <c r="F17" s="501"/>
      <c r="G17" s="501"/>
      <c r="H17" s="501"/>
      <c r="I17" s="491" t="s">
        <v>147</v>
      </c>
      <c r="J17" s="502">
        <v>-0.2</v>
      </c>
      <c r="K17" s="498" t="s">
        <v>146</v>
      </c>
      <c r="L17" s="498"/>
      <c r="M17" s="492"/>
      <c r="N17" s="486"/>
      <c r="O17" s="486"/>
      <c r="P17" s="486"/>
      <c r="Q17" s="486"/>
      <c r="R17" s="501"/>
      <c r="S17" s="501"/>
      <c r="T17" s="501"/>
      <c r="U17" s="501"/>
      <c r="V17" s="501"/>
    </row>
    <row r="18" spans="1:24" ht="18.75" customHeight="1">
      <c r="A18" s="484"/>
      <c r="B18" s="503"/>
      <c r="C18" s="503"/>
      <c r="D18" s="486"/>
      <c r="E18" s="504"/>
      <c r="F18" s="504"/>
      <c r="G18" s="504"/>
      <c r="H18" s="504"/>
      <c r="I18" s="491" t="s">
        <v>148</v>
      </c>
      <c r="J18" s="497">
        <v>-24</v>
      </c>
      <c r="K18" s="498" t="s">
        <v>146</v>
      </c>
      <c r="L18" s="498"/>
      <c r="M18" s="504"/>
      <c r="N18" s="486"/>
      <c r="O18" s="486"/>
      <c r="P18" s="486"/>
      <c r="Q18" s="486"/>
      <c r="R18" s="505"/>
      <c r="S18" s="505"/>
      <c r="T18" s="505"/>
      <c r="U18" s="505"/>
      <c r="V18" s="505"/>
    </row>
    <row r="19" spans="1:24" ht="96.75" customHeight="1">
      <c r="A19" s="484"/>
      <c r="B19" s="482" t="s">
        <v>149</v>
      </c>
      <c r="C19" s="482"/>
      <c r="D19" s="482"/>
      <c r="E19" s="482"/>
      <c r="F19" s="482"/>
      <c r="G19" s="482"/>
      <c r="H19" s="482"/>
      <c r="I19" s="482"/>
      <c r="J19" s="482"/>
      <c r="K19" s="477"/>
      <c r="L19" s="477"/>
      <c r="M19" s="477"/>
      <c r="N19" s="477"/>
      <c r="O19" s="477"/>
      <c r="P19" s="492"/>
      <c r="Q19" s="506"/>
      <c r="R19" s="507"/>
      <c r="S19" s="507"/>
      <c r="T19" s="507"/>
      <c r="U19" s="508"/>
      <c r="V19" s="508"/>
    </row>
    <row r="20" spans="1:24" ht="4.5" customHeight="1">
      <c r="A20" s="484"/>
      <c r="B20" s="509"/>
      <c r="C20" s="510"/>
      <c r="D20" s="509"/>
      <c r="E20" s="509"/>
      <c r="F20" s="509"/>
      <c r="G20" s="509"/>
      <c r="H20" s="509"/>
      <c r="I20" s="509"/>
      <c r="J20" s="511"/>
      <c r="K20" s="477"/>
      <c r="L20" s="477"/>
      <c r="M20" s="477"/>
      <c r="N20" s="477"/>
      <c r="O20" s="477"/>
      <c r="P20" s="492"/>
      <c r="Q20" s="506"/>
      <c r="R20" s="507"/>
      <c r="S20" s="507"/>
      <c r="T20" s="507"/>
      <c r="U20" s="508"/>
      <c r="V20" s="508"/>
    </row>
    <row r="21" spans="1:24" ht="19.5" customHeight="1">
      <c r="A21" s="484"/>
      <c r="B21" s="512" t="s">
        <v>150</v>
      </c>
      <c r="C21" s="513">
        <v>101.755</v>
      </c>
      <c r="D21" s="514" t="s">
        <v>151</v>
      </c>
      <c r="E21" s="515" t="s">
        <v>152</v>
      </c>
      <c r="F21" s="515"/>
      <c r="G21" s="514"/>
      <c r="H21" s="514"/>
      <c r="I21" s="516"/>
      <c r="J21" s="517"/>
      <c r="K21" s="518"/>
      <c r="L21" s="518"/>
      <c r="M21" s="519"/>
      <c r="N21" s="519"/>
      <c r="O21" s="519"/>
      <c r="P21" s="519"/>
      <c r="Q21" s="519"/>
      <c r="R21" s="519"/>
      <c r="S21" s="519"/>
      <c r="T21" s="519"/>
      <c r="U21" s="520"/>
      <c r="V21" s="520"/>
    </row>
    <row r="22" spans="1:24" ht="19.5" customHeight="1">
      <c r="A22" s="484"/>
      <c r="B22" s="512" t="s">
        <v>153</v>
      </c>
      <c r="C22" s="491">
        <v>0.437</v>
      </c>
      <c r="D22" s="514" t="s">
        <v>151</v>
      </c>
      <c r="E22" s="521" t="s">
        <v>154</v>
      </c>
      <c r="F22" s="521"/>
      <c r="G22" s="521"/>
      <c r="H22" s="521"/>
      <c r="I22" s="516"/>
      <c r="J22" s="517"/>
      <c r="K22" s="518"/>
      <c r="L22" s="518"/>
      <c r="M22" s="519"/>
      <c r="N22" s="519"/>
      <c r="O22" s="519"/>
      <c r="P22" s="519"/>
      <c r="Q22" s="519"/>
      <c r="R22" s="519"/>
      <c r="S22" s="519"/>
      <c r="T22" s="519"/>
      <c r="U22" s="520"/>
      <c r="V22" s="520"/>
    </row>
    <row r="23" spans="1:24" ht="16.5">
      <c r="A23" s="484"/>
      <c r="B23" s="512" t="s">
        <v>155</v>
      </c>
      <c r="C23" s="491">
        <v>14.468</v>
      </c>
      <c r="D23" s="514" t="s">
        <v>151</v>
      </c>
      <c r="E23" s="515" t="s">
        <v>156</v>
      </c>
      <c r="F23" s="514"/>
      <c r="G23" s="514"/>
      <c r="H23" s="514"/>
      <c r="I23" s="522"/>
      <c r="J23" s="523"/>
      <c r="K23" s="486"/>
      <c r="L23" s="486"/>
      <c r="M23" s="524"/>
      <c r="N23" s="486"/>
      <c r="O23" s="486"/>
      <c r="P23" s="486"/>
      <c r="Q23" s="486"/>
      <c r="R23" s="525"/>
      <c r="S23" s="525"/>
      <c r="T23" s="525"/>
      <c r="U23" s="526"/>
      <c r="V23" s="526"/>
      <c r="X23" s="217"/>
    </row>
    <row r="24" spans="1:24" ht="16.5">
      <c r="A24" s="484"/>
      <c r="B24" s="512" t="s">
        <v>157</v>
      </c>
      <c r="C24" s="513">
        <v>2.7530000000000001</v>
      </c>
      <c r="D24" s="514" t="s">
        <v>151</v>
      </c>
      <c r="E24" s="515" t="s">
        <v>158</v>
      </c>
      <c r="F24" s="514"/>
      <c r="G24" s="514"/>
      <c r="H24" s="514"/>
      <c r="I24" s="488"/>
      <c r="J24" s="523"/>
      <c r="K24" s="486"/>
      <c r="L24" s="486"/>
      <c r="M24" s="504"/>
      <c r="N24" s="486"/>
      <c r="O24" s="486"/>
      <c r="P24" s="486"/>
      <c r="Q24" s="486"/>
      <c r="R24" s="527"/>
      <c r="S24" s="527"/>
      <c r="T24" s="527"/>
      <c r="U24" s="452"/>
      <c r="V24" s="528"/>
    </row>
    <row r="25" spans="1:24" ht="19.5" customHeight="1">
      <c r="A25" s="515" t="s">
        <v>159</v>
      </c>
      <c r="C25" s="491"/>
      <c r="D25" s="529">
        <v>118.976</v>
      </c>
      <c r="E25" s="514" t="s">
        <v>151</v>
      </c>
      <c r="F25" s="514"/>
      <c r="G25" s="514"/>
      <c r="H25" s="514"/>
      <c r="I25" s="530"/>
      <c r="J25" s="523"/>
      <c r="K25" s="486"/>
      <c r="L25" s="486"/>
      <c r="M25" s="486"/>
      <c r="N25" s="486"/>
      <c r="O25" s="486"/>
      <c r="P25" s="486"/>
      <c r="Q25" s="486"/>
      <c r="R25" s="531"/>
      <c r="S25" s="532"/>
      <c r="T25" s="532"/>
      <c r="U25" s="532"/>
      <c r="V25" s="528"/>
    </row>
    <row r="26" spans="1:24" ht="18">
      <c r="A26" s="484"/>
      <c r="B26" s="533" t="s">
        <v>160</v>
      </c>
      <c r="C26" s="534">
        <v>1397810.32</v>
      </c>
      <c r="D26" s="535" t="s">
        <v>161</v>
      </c>
      <c r="E26" s="515" t="s">
        <v>162</v>
      </c>
      <c r="F26" s="514"/>
      <c r="G26" s="514"/>
      <c r="H26" s="514"/>
      <c r="I26" s="530"/>
      <c r="J26" s="523"/>
      <c r="K26" s="486"/>
      <c r="L26" s="486"/>
      <c r="M26" s="536"/>
      <c r="N26" s="486"/>
      <c r="O26" s="486"/>
      <c r="P26" s="486"/>
      <c r="Q26" s="486"/>
      <c r="R26" s="531"/>
      <c r="S26" s="531"/>
      <c r="T26" s="531"/>
      <c r="U26" s="537"/>
      <c r="V26" s="538"/>
      <c r="X26" s="217"/>
    </row>
    <row r="27" spans="1:24" ht="13.5" customHeight="1">
      <c r="A27" s="484"/>
      <c r="B27" s="533" t="s">
        <v>163</v>
      </c>
      <c r="C27" s="534">
        <v>6205.9</v>
      </c>
      <c r="D27" s="535" t="s">
        <v>161</v>
      </c>
      <c r="E27" s="515" t="s">
        <v>164</v>
      </c>
      <c r="F27" s="514"/>
      <c r="G27" s="514"/>
      <c r="H27" s="514"/>
      <c r="I27" s="530"/>
      <c r="J27" s="523"/>
      <c r="K27" s="486"/>
      <c r="L27" s="486"/>
      <c r="M27" s="536"/>
      <c r="N27" s="486"/>
      <c r="O27" s="486"/>
      <c r="P27" s="486"/>
      <c r="Q27" s="486"/>
      <c r="R27" s="531"/>
      <c r="S27" s="531"/>
      <c r="T27" s="531"/>
      <c r="U27" s="539"/>
      <c r="V27" s="538"/>
      <c r="X27" s="217"/>
    </row>
    <row r="28" spans="1:24" ht="18">
      <c r="A28" s="484"/>
      <c r="B28" s="540" t="s">
        <v>165</v>
      </c>
      <c r="C28" s="541">
        <v>934243.44</v>
      </c>
      <c r="D28" s="535" t="s">
        <v>161</v>
      </c>
      <c r="E28" s="515" t="s">
        <v>166</v>
      </c>
      <c r="F28" s="514"/>
      <c r="G28" s="514"/>
      <c r="H28" s="514"/>
      <c r="I28" s="514"/>
      <c r="J28" s="529"/>
      <c r="K28" s="530"/>
      <c r="L28" s="530"/>
      <c r="M28" s="486"/>
      <c r="N28" s="486"/>
      <c r="O28" s="486"/>
      <c r="P28" s="486"/>
      <c r="Q28" s="486"/>
      <c r="R28" s="531"/>
      <c r="S28" s="532"/>
      <c r="T28" s="532"/>
      <c r="U28" s="528"/>
      <c r="V28" s="531"/>
    </row>
    <row r="29" spans="1:24" ht="18">
      <c r="A29" s="375"/>
      <c r="B29" s="533" t="s">
        <v>167</v>
      </c>
      <c r="C29" s="328">
        <v>212018.43</v>
      </c>
      <c r="D29" s="535" t="s">
        <v>161</v>
      </c>
      <c r="E29" s="515" t="s">
        <v>168</v>
      </c>
      <c r="F29" s="514"/>
      <c r="G29" s="514"/>
      <c r="H29" s="514"/>
      <c r="I29" s="514"/>
      <c r="J29" s="529"/>
      <c r="K29" s="542"/>
      <c r="L29" s="542"/>
      <c r="M29" s="308"/>
      <c r="N29" s="330"/>
      <c r="O29" s="309"/>
      <c r="P29" s="309"/>
      <c r="Q29" s="309"/>
      <c r="R29" s="178"/>
      <c r="S29" s="178"/>
      <c r="T29" s="178"/>
      <c r="U29" s="178"/>
      <c r="V29" s="178"/>
    </row>
    <row r="30" spans="1:24" ht="18">
      <c r="A30" s="375"/>
      <c r="B30" s="533" t="s">
        <v>169</v>
      </c>
      <c r="C30" s="328">
        <v>28844.39</v>
      </c>
      <c r="D30" s="535" t="s">
        <v>170</v>
      </c>
      <c r="E30" s="515" t="s">
        <v>171</v>
      </c>
      <c r="F30" s="469"/>
      <c r="G30" s="469"/>
      <c r="H30" s="469"/>
      <c r="I30" s="469"/>
      <c r="J30" s="543"/>
      <c r="K30" s="542"/>
      <c r="L30" s="542"/>
      <c r="M30" s="308"/>
      <c r="N30" s="330"/>
      <c r="O30" s="309"/>
      <c r="P30" s="309"/>
      <c r="Q30" s="309"/>
      <c r="R30" s="178"/>
      <c r="S30" s="178"/>
      <c r="T30" s="178"/>
      <c r="U30" s="178"/>
      <c r="V30" s="178"/>
    </row>
    <row r="31" spans="1:24" ht="19.5" customHeight="1">
      <c r="A31" s="515" t="s">
        <v>172</v>
      </c>
      <c r="C31" s="491"/>
      <c r="D31" s="544">
        <v>1644879.0399999998</v>
      </c>
      <c r="E31" s="515" t="s">
        <v>170</v>
      </c>
      <c r="F31" s="514"/>
      <c r="G31" s="514"/>
      <c r="H31" s="514"/>
      <c r="I31" s="530"/>
      <c r="J31" s="523"/>
      <c r="K31" s="486"/>
      <c r="L31" s="486"/>
      <c r="M31" s="486"/>
      <c r="N31" s="486"/>
      <c r="O31" s="486"/>
      <c r="P31" s="486"/>
      <c r="Q31" s="486"/>
      <c r="R31" s="531"/>
      <c r="S31" s="532"/>
      <c r="T31" s="532"/>
      <c r="U31" s="532"/>
      <c r="V31" s="532"/>
    </row>
    <row r="32" spans="1:24" s="222" customFormat="1" ht="10.5" customHeight="1">
      <c r="A32" s="545"/>
      <c r="B32" s="546"/>
      <c r="C32" s="547"/>
      <c r="D32" s="547"/>
      <c r="E32" s="548"/>
      <c r="F32" s="547"/>
      <c r="G32" s="547"/>
      <c r="H32" s="547"/>
      <c r="I32" s="547"/>
      <c r="J32" s="549"/>
      <c r="K32" s="549"/>
      <c r="L32" s="549"/>
      <c r="M32" s="550"/>
      <c r="N32" s="551"/>
      <c r="O32" s="549"/>
      <c r="P32" s="549"/>
      <c r="Q32" s="549"/>
      <c r="R32" s="552"/>
      <c r="S32" s="552"/>
      <c r="T32" s="552"/>
      <c r="U32" s="552"/>
      <c r="V32" s="553"/>
      <c r="X32" s="352"/>
    </row>
    <row r="33" spans="1:22" s="222" customFormat="1" ht="18.75">
      <c r="A33" s="545"/>
      <c r="B33" s="546"/>
      <c r="C33" s="547"/>
      <c r="D33" s="547"/>
      <c r="E33" s="554"/>
      <c r="F33" s="554"/>
      <c r="G33" s="554"/>
      <c r="H33" s="554"/>
      <c r="I33" s="554"/>
      <c r="J33" s="555"/>
      <c r="K33" s="554"/>
      <c r="L33" s="554"/>
      <c r="M33" s="550"/>
      <c r="N33" s="556"/>
      <c r="O33" s="549"/>
      <c r="P33" s="549"/>
      <c r="Q33" s="549"/>
      <c r="R33" s="552"/>
      <c r="S33" s="552"/>
      <c r="T33" s="552"/>
      <c r="U33" s="552"/>
      <c r="V33" s="552"/>
    </row>
    <row r="34" spans="1:22" s="222" customFormat="1" ht="18.75">
      <c r="A34" s="545"/>
      <c r="B34" s="546"/>
      <c r="C34" s="547"/>
      <c r="D34" s="547"/>
      <c r="E34" s="554"/>
      <c r="F34" s="554"/>
      <c r="G34" s="554"/>
      <c r="H34" s="557"/>
      <c r="I34" s="554"/>
      <c r="J34" s="555"/>
      <c r="K34" s="554"/>
      <c r="L34" s="554"/>
      <c r="M34" s="550"/>
      <c r="N34" s="556"/>
      <c r="O34" s="549"/>
      <c r="P34" s="549"/>
      <c r="Q34" s="549"/>
      <c r="R34" s="552"/>
      <c r="S34" s="552"/>
      <c r="T34" s="552"/>
      <c r="U34" s="552"/>
      <c r="V34" s="552"/>
    </row>
    <row r="35" spans="1:22" s="222" customFormat="1" ht="18.75">
      <c r="A35" s="545"/>
      <c r="B35" s="558" t="s">
        <v>173</v>
      </c>
      <c r="C35" s="547">
        <v>181804.193</v>
      </c>
      <c r="D35" s="547" t="s">
        <v>115</v>
      </c>
      <c r="E35" s="559" t="s">
        <v>174</v>
      </c>
      <c r="F35" s="560"/>
      <c r="G35" s="561"/>
      <c r="H35" s="561"/>
      <c r="I35" s="561"/>
      <c r="J35" s="562"/>
      <c r="K35" s="563"/>
      <c r="L35" s="563"/>
      <c r="M35" s="550"/>
      <c r="N35" s="556"/>
      <c r="O35" s="549"/>
      <c r="P35" s="549"/>
      <c r="Q35" s="549"/>
      <c r="R35" s="552"/>
      <c r="S35" s="552"/>
      <c r="T35" s="552"/>
      <c r="U35" s="552"/>
      <c r="V35" s="552"/>
    </row>
    <row r="36" spans="1:22" ht="15">
      <c r="A36" s="375"/>
      <c r="B36" s="564" t="s">
        <v>175</v>
      </c>
      <c r="C36" s="484">
        <v>127709.519</v>
      </c>
      <c r="D36" s="328" t="s">
        <v>115</v>
      </c>
      <c r="E36" s="515" t="s">
        <v>176</v>
      </c>
      <c r="F36" s="469"/>
      <c r="G36" s="469"/>
      <c r="H36" s="469"/>
      <c r="I36" s="469"/>
      <c r="J36" s="543"/>
      <c r="K36" s="309"/>
      <c r="L36" s="309"/>
      <c r="M36" s="308"/>
      <c r="N36" s="330"/>
      <c r="O36" s="309"/>
      <c r="P36" s="309"/>
      <c r="Q36" s="309"/>
      <c r="R36" s="178"/>
      <c r="S36" s="178"/>
      <c r="T36" s="178"/>
      <c r="U36" s="178"/>
      <c r="V36" s="178"/>
    </row>
    <row r="37" spans="1:22" ht="15">
      <c r="A37" s="375"/>
      <c r="B37" s="564" t="s">
        <v>177</v>
      </c>
      <c r="C37" s="328">
        <v>25886.132000000001</v>
      </c>
      <c r="D37" s="328" t="s">
        <v>115</v>
      </c>
      <c r="E37" s="515" t="s">
        <v>178</v>
      </c>
      <c r="F37" s="469"/>
      <c r="G37" s="469"/>
      <c r="H37" s="469"/>
      <c r="I37" s="565"/>
      <c r="J37" s="542"/>
      <c r="K37" s="309"/>
      <c r="L37" s="309"/>
      <c r="M37" s="308"/>
      <c r="N37" s="330"/>
      <c r="O37" s="309"/>
      <c r="P37" s="309"/>
      <c r="Q37" s="309"/>
      <c r="R37" s="178"/>
      <c r="S37" s="178"/>
      <c r="T37" s="178"/>
      <c r="U37" s="178"/>
      <c r="V37" s="178"/>
    </row>
    <row r="38" spans="1:22" ht="15">
      <c r="A38" s="375"/>
      <c r="B38" s="564" t="s">
        <v>179</v>
      </c>
      <c r="C38" s="328">
        <v>4826.1809999999996</v>
      </c>
      <c r="D38" s="328" t="s">
        <v>115</v>
      </c>
      <c r="E38" s="515" t="s">
        <v>180</v>
      </c>
      <c r="F38" s="514"/>
      <c r="G38" s="514"/>
      <c r="H38" s="514"/>
      <c r="I38" s="565"/>
      <c r="J38" s="542"/>
      <c r="K38" s="309"/>
      <c r="L38" s="309"/>
      <c r="M38" s="308"/>
      <c r="N38" s="330"/>
      <c r="O38" s="309"/>
      <c r="P38" s="309"/>
      <c r="Q38" s="309"/>
      <c r="R38" s="178"/>
      <c r="S38" s="178"/>
      <c r="T38" s="178"/>
      <c r="U38" s="178"/>
      <c r="V38" s="178"/>
    </row>
    <row r="39" spans="1:22" ht="15">
      <c r="A39" s="375"/>
      <c r="B39" s="469" t="s">
        <v>181</v>
      </c>
      <c r="C39" s="566"/>
      <c r="D39" s="567"/>
      <c r="E39" s="567"/>
      <c r="F39" s="567"/>
      <c r="G39" s="567"/>
      <c r="H39" s="328"/>
      <c r="I39" s="328"/>
      <c r="J39" s="309"/>
      <c r="K39" s="309"/>
      <c r="L39" s="309"/>
      <c r="M39" s="568"/>
      <c r="N39" s="330"/>
      <c r="O39" s="309"/>
      <c r="P39" s="309"/>
      <c r="Q39" s="309"/>
      <c r="R39" s="178"/>
      <c r="S39" s="178"/>
      <c r="T39" s="178"/>
      <c r="U39" s="178"/>
      <c r="V39" s="178"/>
    </row>
    <row r="40" spans="1:22" ht="21" customHeight="1">
      <c r="A40" s="375"/>
      <c r="B40" s="569"/>
      <c r="C40" s="328"/>
      <c r="D40" s="328"/>
      <c r="E40" s="328"/>
      <c r="F40" s="328"/>
      <c r="G40" s="328"/>
      <c r="H40" s="328"/>
      <c r="I40" s="328"/>
      <c r="J40" s="309"/>
      <c r="K40" s="309"/>
      <c r="L40" s="309"/>
      <c r="M40" s="308"/>
      <c r="N40" s="330"/>
      <c r="O40" s="309"/>
      <c r="P40" s="309"/>
      <c r="Q40" s="309"/>
      <c r="R40" s="178"/>
      <c r="S40" s="178"/>
      <c r="T40" s="178"/>
      <c r="U40" s="178"/>
      <c r="V40" s="178"/>
    </row>
    <row r="41" spans="1:22" ht="21" customHeight="1">
      <c r="A41" s="375"/>
      <c r="B41" s="329"/>
      <c r="C41" s="328"/>
      <c r="D41" s="328"/>
      <c r="E41" s="328"/>
      <c r="F41" s="328"/>
      <c r="G41" s="328"/>
      <c r="H41" s="328"/>
      <c r="I41" s="328"/>
      <c r="J41" s="309"/>
      <c r="K41" s="309"/>
      <c r="L41" s="309"/>
      <c r="M41" s="308"/>
      <c r="N41" s="330"/>
      <c r="O41" s="309"/>
      <c r="P41" s="309"/>
      <c r="Q41" s="309"/>
      <c r="R41" s="372"/>
      <c r="S41" s="178"/>
      <c r="T41" s="178"/>
      <c r="U41" s="178"/>
      <c r="V41" s="178"/>
    </row>
    <row r="42" spans="1:22" ht="15.75">
      <c r="A42" s="375"/>
      <c r="B42" s="564" t="s">
        <v>182</v>
      </c>
      <c r="C42" s="331">
        <v>0.1295</v>
      </c>
      <c r="D42" s="570" t="s">
        <v>183</v>
      </c>
      <c r="E42" s="469" t="s">
        <v>184</v>
      </c>
      <c r="F42" s="469"/>
      <c r="G42" s="469"/>
      <c r="H42" s="469"/>
      <c r="I42" s="469"/>
      <c r="J42" s="571"/>
      <c r="K42" s="309"/>
      <c r="L42" s="309"/>
      <c r="M42" s="308"/>
      <c r="N42" s="330"/>
      <c r="O42" s="309"/>
      <c r="P42" s="309"/>
      <c r="Q42" s="309"/>
      <c r="R42" s="178"/>
      <c r="S42" s="178"/>
      <c r="T42" s="178"/>
      <c r="U42" s="178"/>
      <c r="V42" s="178"/>
    </row>
    <row r="43" spans="1:22" ht="15">
      <c r="A43" s="375"/>
      <c r="B43" s="564"/>
      <c r="C43" s="328"/>
      <c r="D43" s="570"/>
      <c r="E43" s="469" t="s">
        <v>185</v>
      </c>
      <c r="F43" s="469"/>
      <c r="G43" s="469"/>
      <c r="H43" s="469"/>
      <c r="I43" s="469"/>
      <c r="J43" s="571"/>
      <c r="K43" s="309"/>
      <c r="L43" s="309"/>
      <c r="M43" s="308"/>
      <c r="N43" s="330"/>
      <c r="O43" s="309"/>
      <c r="P43" s="309"/>
      <c r="Q43" s="309"/>
      <c r="R43" s="178"/>
      <c r="S43" s="178"/>
      <c r="T43" s="178"/>
      <c r="U43" s="178"/>
      <c r="V43" s="178"/>
    </row>
    <row r="44" spans="1:22" ht="15.75" customHeight="1">
      <c r="A44" s="375"/>
      <c r="B44" s="564" t="s">
        <v>186</v>
      </c>
      <c r="C44" s="505">
        <v>0.13669999999999999</v>
      </c>
      <c r="D44" s="570" t="s">
        <v>187</v>
      </c>
      <c r="E44" s="515" t="s">
        <v>188</v>
      </c>
      <c r="F44" s="572"/>
      <c r="G44" s="572"/>
      <c r="H44" s="572"/>
      <c r="I44" s="572"/>
      <c r="J44" s="573"/>
      <c r="K44" s="309"/>
      <c r="L44" s="309"/>
      <c r="M44" s="309"/>
      <c r="N44" s="330"/>
      <c r="O44" s="309"/>
      <c r="P44" s="309"/>
      <c r="Q44" s="309"/>
      <c r="R44" s="574"/>
      <c r="S44" s="178"/>
      <c r="T44" s="178"/>
      <c r="U44" s="178"/>
      <c r="V44" s="178"/>
    </row>
    <row r="45" spans="1:22" ht="15">
      <c r="A45" s="575"/>
      <c r="B45" s="564"/>
      <c r="C45" s="576"/>
      <c r="D45" s="570"/>
      <c r="E45" s="515" t="s">
        <v>189</v>
      </c>
      <c r="F45" s="572"/>
      <c r="G45" s="572"/>
      <c r="H45" s="572"/>
      <c r="I45" s="572"/>
      <c r="J45" s="573"/>
      <c r="K45" s="576"/>
      <c r="L45" s="576"/>
      <c r="M45" s="577"/>
      <c r="N45" s="578"/>
      <c r="O45" s="579"/>
      <c r="P45" s="580"/>
      <c r="Q45" s="386"/>
      <c r="R45" s="581"/>
      <c r="S45" s="582"/>
      <c r="T45" s="178"/>
      <c r="U45" s="178"/>
      <c r="V45" s="178"/>
    </row>
    <row r="46" spans="1:22" ht="15.75">
      <c r="A46" s="178"/>
      <c r="B46" s="564" t="s">
        <v>190</v>
      </c>
      <c r="C46" s="583">
        <v>0.122</v>
      </c>
      <c r="D46" s="570" t="s">
        <v>183</v>
      </c>
      <c r="E46" s="469" t="s">
        <v>191</v>
      </c>
      <c r="F46" s="469"/>
      <c r="G46" s="469"/>
      <c r="H46" s="469"/>
      <c r="I46" s="469"/>
      <c r="J46" s="571"/>
      <c r="K46" s="584"/>
      <c r="L46" s="584"/>
      <c r="N46" s="178"/>
      <c r="O46" s="585"/>
      <c r="P46" s="586"/>
      <c r="Q46" s="585"/>
      <c r="R46" s="178"/>
      <c r="S46" s="178"/>
      <c r="T46" s="178"/>
      <c r="U46" s="178"/>
      <c r="V46" s="178"/>
    </row>
    <row r="47" spans="1:22" ht="15">
      <c r="A47" s="178"/>
      <c r="B47" s="564"/>
      <c r="C47" s="587"/>
      <c r="D47" s="570"/>
      <c r="E47" s="469" t="s">
        <v>192</v>
      </c>
      <c r="F47" s="469"/>
      <c r="G47" s="469"/>
      <c r="H47" s="469"/>
      <c r="I47" s="469"/>
      <c r="J47" s="571"/>
      <c r="K47" s="398"/>
      <c r="L47" s="398"/>
      <c r="N47" s="178"/>
      <c r="O47" s="178"/>
      <c r="P47" s="398"/>
      <c r="Q47" s="398"/>
      <c r="R47" s="178"/>
      <c r="S47" s="178"/>
      <c r="T47" s="178"/>
      <c r="U47" s="178"/>
      <c r="V47" s="178"/>
    </row>
    <row r="48" spans="1:22" ht="15.75">
      <c r="A48" s="178"/>
      <c r="B48" s="564" t="s">
        <v>193</v>
      </c>
      <c r="C48" s="331">
        <v>0.1694</v>
      </c>
      <c r="D48" s="570" t="s">
        <v>194</v>
      </c>
      <c r="E48" s="469" t="s">
        <v>195</v>
      </c>
      <c r="F48" s="469"/>
      <c r="G48" s="469"/>
      <c r="H48" s="469"/>
      <c r="I48" s="469"/>
      <c r="J48" s="571"/>
      <c r="K48" s="421"/>
      <c r="L48" s="421"/>
      <c r="N48" s="178"/>
      <c r="O48" s="178"/>
      <c r="P48" s="385"/>
      <c r="Q48" s="178"/>
      <c r="R48" s="398"/>
      <c r="S48" s="178"/>
      <c r="T48" s="178"/>
      <c r="U48" s="178"/>
      <c r="V48" s="178"/>
    </row>
    <row r="49" spans="1:19" ht="15">
      <c r="A49" s="178"/>
      <c r="B49" s="178"/>
      <c r="C49" s="587"/>
      <c r="D49" s="178"/>
      <c r="E49" s="469" t="s">
        <v>196</v>
      </c>
      <c r="F49" s="469"/>
      <c r="G49" s="469"/>
      <c r="H49" s="469"/>
      <c r="I49" s="469"/>
      <c r="J49" s="571"/>
      <c r="N49" s="178"/>
      <c r="O49" s="178"/>
      <c r="P49" s="178"/>
      <c r="Q49" s="178"/>
      <c r="R49" s="398"/>
      <c r="S49" s="178"/>
    </row>
    <row r="50" spans="1:19" ht="15">
      <c r="A50" s="178"/>
      <c r="B50" s="469" t="s">
        <v>197</v>
      </c>
      <c r="C50" s="588"/>
      <c r="D50" s="535"/>
      <c r="E50" s="469"/>
      <c r="F50" s="469"/>
      <c r="G50" s="469"/>
      <c r="H50" s="469"/>
      <c r="Q50" s="178"/>
      <c r="R50" s="398"/>
      <c r="S50" s="178"/>
    </row>
    <row r="51" spans="1:19" ht="21" customHeight="1">
      <c r="A51" s="178"/>
      <c r="B51" s="589"/>
      <c r="E51" s="491" t="s">
        <v>198</v>
      </c>
      <c r="F51" s="491" t="s">
        <v>199</v>
      </c>
      <c r="G51" s="590">
        <v>5.6578947368421053</v>
      </c>
      <c r="H51" s="591" t="s">
        <v>200</v>
      </c>
      <c r="I51" s="591"/>
      <c r="Q51" s="178"/>
      <c r="R51" s="398"/>
      <c r="S51" s="178"/>
    </row>
    <row r="52" spans="1:19" ht="21" customHeight="1">
      <c r="A52" s="178"/>
      <c r="B52" s="178"/>
      <c r="F52" s="592"/>
      <c r="H52" s="591"/>
      <c r="I52" s="591"/>
      <c r="N52" s="211"/>
      <c r="Q52" s="178"/>
      <c r="R52" s="398"/>
      <c r="S52" s="178"/>
    </row>
    <row r="53" spans="1:19" ht="15.75">
      <c r="B53" s="593" t="s">
        <v>201</v>
      </c>
      <c r="C53" s="594">
        <v>2.2888372093023256E-2</v>
      </c>
      <c r="D53" s="570" t="s">
        <v>183</v>
      </c>
      <c r="H53" s="591"/>
      <c r="I53" s="591"/>
      <c r="Q53" s="178"/>
      <c r="R53" s="592"/>
      <c r="S53" s="582"/>
    </row>
    <row r="54" spans="1:19" ht="14.25">
      <c r="B54" s="593" t="s">
        <v>202</v>
      </c>
      <c r="C54" s="594">
        <v>2.4160930232558137E-2</v>
      </c>
      <c r="D54" s="570" t="s">
        <v>187</v>
      </c>
      <c r="Q54" s="178"/>
    </row>
    <row r="55" spans="1:19" ht="15.75">
      <c r="B55" s="593" t="s">
        <v>203</v>
      </c>
      <c r="C55" s="595">
        <v>2.1600000000000001E-2</v>
      </c>
      <c r="D55" s="570" t="s">
        <v>183</v>
      </c>
      <c r="Q55" s="178"/>
    </row>
    <row r="56" spans="1:19" ht="15.75">
      <c r="B56" s="593" t="s">
        <v>204</v>
      </c>
      <c r="C56" s="594">
        <v>2.9940465116279069E-2</v>
      </c>
      <c r="D56" s="570" t="s">
        <v>194</v>
      </c>
    </row>
    <row r="58" spans="1:19" ht="36.75" customHeight="1">
      <c r="B58" s="596" t="s">
        <v>205</v>
      </c>
      <c r="C58" s="596"/>
      <c r="D58" s="596"/>
      <c r="E58" s="596"/>
      <c r="F58" s="596"/>
      <c r="G58" s="596"/>
      <c r="H58" s="596"/>
      <c r="I58" s="193"/>
      <c r="J58" s="368"/>
    </row>
    <row r="59" spans="1:19" ht="15">
      <c r="C59" s="597"/>
      <c r="D59" s="193"/>
      <c r="E59" s="193"/>
    </row>
    <row r="61" spans="1:19">
      <c r="C61" s="598"/>
    </row>
    <row r="62" spans="1:19">
      <c r="C62" s="598"/>
    </row>
    <row r="63" spans="1:19" ht="15.75">
      <c r="B63" s="599" t="s">
        <v>98</v>
      </c>
      <c r="C63" s="598"/>
    </row>
    <row r="64" spans="1:19" ht="18">
      <c r="B64" s="533" t="s">
        <v>206</v>
      </c>
      <c r="C64" s="600">
        <v>2.9100000000000001E-2</v>
      </c>
      <c r="D64" s="535" t="s">
        <v>207</v>
      </c>
      <c r="E64" s="601"/>
      <c r="F64" s="185"/>
      <c r="G64" s="185"/>
      <c r="H64" s="533" t="s">
        <v>198</v>
      </c>
      <c r="I64" s="533" t="s">
        <v>208</v>
      </c>
      <c r="J64" s="280">
        <v>40.859000000000002</v>
      </c>
      <c r="K64" s="567" t="s">
        <v>209</v>
      </c>
      <c r="L64" s="567"/>
    </row>
    <row r="65" spans="2:25" ht="2.25" customHeight="1">
      <c r="B65" s="533"/>
      <c r="C65" s="602"/>
      <c r="D65" s="535"/>
      <c r="E65" s="601"/>
      <c r="F65" s="185"/>
      <c r="G65" s="185"/>
      <c r="H65" s="533"/>
      <c r="I65" s="533"/>
      <c r="J65" s="261"/>
      <c r="K65" s="567"/>
      <c r="L65" s="567"/>
    </row>
    <row r="66" spans="2:25" ht="18">
      <c r="B66" s="533" t="s">
        <v>210</v>
      </c>
      <c r="C66" s="603">
        <v>2.7440015474126469E-2</v>
      </c>
      <c r="D66" s="535" t="s">
        <v>207</v>
      </c>
      <c r="E66" s="601"/>
      <c r="F66" s="185"/>
      <c r="G66" s="185"/>
      <c r="H66" s="469"/>
      <c r="I66" s="533" t="s">
        <v>211</v>
      </c>
      <c r="J66" s="604">
        <v>5.8177889999999994</v>
      </c>
      <c r="K66" s="567" t="s">
        <v>209</v>
      </c>
      <c r="L66" s="567"/>
    </row>
    <row r="67" spans="2:25" ht="18">
      <c r="B67" s="533" t="s">
        <v>212</v>
      </c>
      <c r="C67" s="600">
        <v>3.7603811347717876E-2</v>
      </c>
      <c r="D67" s="535" t="s">
        <v>207</v>
      </c>
      <c r="E67" s="601"/>
      <c r="F67" s="185"/>
      <c r="G67" s="185"/>
      <c r="H67" s="469"/>
      <c r="I67" s="533" t="s">
        <v>213</v>
      </c>
      <c r="J67" s="605">
        <v>1.084659</v>
      </c>
      <c r="K67" s="567" t="s">
        <v>209</v>
      </c>
      <c r="L67" s="567"/>
      <c r="M67" s="421"/>
    </row>
    <row r="68" spans="2:25" ht="16.5">
      <c r="B68" s="533" t="s">
        <v>214</v>
      </c>
      <c r="C68" s="606">
        <v>6.1039999999999997E-2</v>
      </c>
      <c r="D68" s="535" t="s">
        <v>215</v>
      </c>
      <c r="E68" s="601"/>
      <c r="F68" s="185"/>
      <c r="G68" s="185"/>
      <c r="H68" s="185"/>
      <c r="I68" s="533" t="s">
        <v>216</v>
      </c>
      <c r="J68" s="261">
        <v>1.3672E-2</v>
      </c>
      <c r="K68" s="567" t="s">
        <v>209</v>
      </c>
      <c r="L68" s="567"/>
    </row>
    <row r="69" spans="2:25" ht="15.75">
      <c r="B69" s="599" t="s">
        <v>99</v>
      </c>
      <c r="C69" s="607"/>
      <c r="D69" s="6"/>
      <c r="E69" s="279"/>
      <c r="F69" s="6"/>
      <c r="G69" s="6"/>
      <c r="H69" s="6"/>
      <c r="I69" s="6"/>
      <c r="J69" s="260"/>
    </row>
    <row r="70" spans="2:25" ht="18">
      <c r="B70" s="593" t="s">
        <v>217</v>
      </c>
      <c r="C70" s="600">
        <v>2.52E-2</v>
      </c>
      <c r="D70" s="535" t="s">
        <v>207</v>
      </c>
      <c r="E70" s="601"/>
      <c r="F70" s="6"/>
      <c r="G70" s="6"/>
      <c r="H70" s="593" t="s">
        <v>198</v>
      </c>
      <c r="I70" s="593" t="s">
        <v>218</v>
      </c>
      <c r="J70" s="261">
        <v>35.442</v>
      </c>
      <c r="K70" s="567" t="s">
        <v>209</v>
      </c>
      <c r="L70" s="567"/>
    </row>
    <row r="71" spans="2:25" ht="4.5" customHeight="1">
      <c r="B71" s="593"/>
      <c r="C71" s="607"/>
      <c r="D71" s="535"/>
      <c r="E71" s="279"/>
      <c r="F71" s="6"/>
      <c r="G71" s="6"/>
      <c r="H71" s="593"/>
      <c r="I71" s="608"/>
      <c r="J71" s="261"/>
      <c r="K71" s="567"/>
      <c r="L71" s="567"/>
    </row>
    <row r="72" spans="2:25" ht="18">
      <c r="B72" s="593" t="s">
        <v>219</v>
      </c>
      <c r="C72" s="603">
        <v>2.3801883638134666E-2</v>
      </c>
      <c r="D72" s="535" t="s">
        <v>207</v>
      </c>
      <c r="E72" s="601"/>
      <c r="F72" s="6"/>
      <c r="G72" s="6"/>
      <c r="H72" s="567"/>
      <c r="I72" s="593" t="s">
        <v>220</v>
      </c>
      <c r="J72" s="280">
        <v>5.0464380000000002</v>
      </c>
      <c r="K72" s="567" t="s">
        <v>209</v>
      </c>
      <c r="L72" s="567"/>
      <c r="V72" s="609"/>
    </row>
    <row r="73" spans="2:25" ht="18">
      <c r="B73" s="593" t="s">
        <v>221</v>
      </c>
      <c r="C73" s="600">
        <v>3.2618405173415008E-2</v>
      </c>
      <c r="D73" s="535" t="s">
        <v>207</v>
      </c>
      <c r="E73" s="601"/>
      <c r="F73" s="6"/>
      <c r="G73" s="6"/>
      <c r="H73" s="567"/>
      <c r="I73" s="593" t="s">
        <v>222</v>
      </c>
      <c r="J73" s="610">
        <v>0.94085799999999997</v>
      </c>
      <c r="K73" s="567" t="s">
        <v>209</v>
      </c>
      <c r="L73" s="567"/>
      <c r="M73" s="421"/>
    </row>
    <row r="74" spans="2:25" ht="16.5">
      <c r="B74" s="533" t="s">
        <v>223</v>
      </c>
      <c r="C74" s="611">
        <v>5.2940000000000001E-2</v>
      </c>
      <c r="D74" s="535" t="s">
        <v>215</v>
      </c>
      <c r="E74" s="279"/>
      <c r="F74" s="6"/>
      <c r="G74" s="6"/>
      <c r="H74" s="567"/>
      <c r="I74" s="533" t="s">
        <v>224</v>
      </c>
      <c r="J74" s="261">
        <v>1.1859E-2</v>
      </c>
      <c r="K74" s="567" t="s">
        <v>209</v>
      </c>
      <c r="L74" s="567"/>
    </row>
    <row r="75" spans="2:25" ht="15.75">
      <c r="B75" s="599" t="s">
        <v>100</v>
      </c>
      <c r="C75" s="607"/>
      <c r="D75" s="6"/>
      <c r="E75" s="279"/>
      <c r="F75" s="6"/>
      <c r="G75" s="6"/>
      <c r="H75" s="567"/>
      <c r="I75" s="567"/>
      <c r="J75" s="261"/>
      <c r="W75" s="612"/>
      <c r="Y75" s="613"/>
    </row>
    <row r="76" spans="2:25" ht="18">
      <c r="B76" s="593" t="s">
        <v>225</v>
      </c>
      <c r="C76" s="600">
        <v>2.1700000000000001E-2</v>
      </c>
      <c r="D76" s="535" t="s">
        <v>207</v>
      </c>
      <c r="E76" s="601"/>
      <c r="F76" s="6"/>
      <c r="G76" s="6"/>
      <c r="H76" s="593" t="s">
        <v>198</v>
      </c>
      <c r="I76" s="593" t="s">
        <v>226</v>
      </c>
      <c r="J76" s="280">
        <v>30.419729</v>
      </c>
      <c r="K76" s="567" t="s">
        <v>209</v>
      </c>
      <c r="L76" s="567"/>
      <c r="W76" s="211"/>
      <c r="X76" s="533"/>
      <c r="Y76" s="614"/>
    </row>
    <row r="77" spans="2:25" ht="1.5" customHeight="1">
      <c r="B77" s="593"/>
      <c r="C77" s="607"/>
      <c r="D77" s="535"/>
      <c r="E77" s="279"/>
      <c r="F77" s="6"/>
      <c r="G77" s="6"/>
      <c r="H77" s="593"/>
      <c r="I77" s="593"/>
      <c r="J77" s="261"/>
      <c r="K77" s="567"/>
      <c r="L77" s="567"/>
      <c r="X77" s="533"/>
      <c r="Y77" s="211"/>
    </row>
    <row r="78" spans="2:25" ht="18">
      <c r="B78" s="593" t="s">
        <v>227</v>
      </c>
      <c r="C78" s="603">
        <v>2.0428874980349582E-2</v>
      </c>
      <c r="D78" s="535" t="s">
        <v>207</v>
      </c>
      <c r="E78" s="601"/>
      <c r="F78" s="6"/>
      <c r="G78" s="6"/>
      <c r="H78" s="567"/>
      <c r="I78" s="593" t="s">
        <v>228</v>
      </c>
      <c r="J78" s="604">
        <v>4.3312979999999994</v>
      </c>
      <c r="K78" s="567" t="s">
        <v>209</v>
      </c>
      <c r="L78" s="567"/>
      <c r="M78" s="615"/>
      <c r="X78" s="533"/>
      <c r="Y78" s="211"/>
    </row>
    <row r="79" spans="2:25" ht="18">
      <c r="B79" s="593" t="s">
        <v>229</v>
      </c>
      <c r="C79" s="600">
        <v>2.7977710743752948E-2</v>
      </c>
      <c r="D79" s="535" t="s">
        <v>207</v>
      </c>
      <c r="E79" s="616"/>
      <c r="F79" s="6"/>
      <c r="G79" s="6"/>
      <c r="H79" s="567"/>
      <c r="I79" s="593" t="s">
        <v>230</v>
      </c>
      <c r="J79" s="610">
        <v>0.80700000000000005</v>
      </c>
      <c r="K79" s="567" t="s">
        <v>209</v>
      </c>
      <c r="L79" s="567"/>
      <c r="M79" s="421"/>
      <c r="V79" s="211"/>
      <c r="X79" s="533"/>
      <c r="Y79" s="211"/>
    </row>
    <row r="80" spans="2:25" ht="16.5">
      <c r="B80" s="533" t="s">
        <v>231</v>
      </c>
      <c r="C80" s="611">
        <v>4.5440000000000001E-2</v>
      </c>
      <c r="D80" s="535" t="s">
        <v>215</v>
      </c>
      <c r="E80" s="279"/>
      <c r="F80" s="6"/>
      <c r="G80" s="6"/>
      <c r="H80" s="567"/>
      <c r="I80" s="533" t="s">
        <v>232</v>
      </c>
      <c r="J80" s="261">
        <v>1.0179000000000001E-2</v>
      </c>
      <c r="K80" s="567" t="s">
        <v>209</v>
      </c>
      <c r="L80" s="567"/>
      <c r="M80" s="421"/>
      <c r="N80" s="617"/>
      <c r="O80" s="618"/>
      <c r="P80" s="618"/>
      <c r="Q80" s="618"/>
      <c r="U80" s="211"/>
      <c r="V80" s="619"/>
      <c r="X80" s="533"/>
      <c r="Y80" s="211"/>
    </row>
    <row r="81" spans="2:26" ht="15.75">
      <c r="B81" s="599" t="s">
        <v>102</v>
      </c>
      <c r="C81" s="607"/>
      <c r="D81" s="6"/>
      <c r="E81" s="279"/>
      <c r="F81" s="6"/>
      <c r="G81" s="6"/>
      <c r="H81" s="567"/>
      <c r="I81" s="567"/>
      <c r="J81" s="261"/>
    </row>
    <row r="82" spans="2:26" ht="18">
      <c r="B82" s="593" t="s">
        <v>233</v>
      </c>
      <c r="C82" s="600">
        <v>3.0999999999999999E-3</v>
      </c>
      <c r="D82" s="535" t="s">
        <v>207</v>
      </c>
      <c r="E82" s="601"/>
      <c r="F82" s="6"/>
      <c r="G82" s="6"/>
      <c r="H82" s="593" t="s">
        <v>198</v>
      </c>
      <c r="I82" s="593" t="s">
        <v>234</v>
      </c>
      <c r="J82" s="280">
        <v>4.3899999999999997</v>
      </c>
      <c r="K82" s="567" t="s">
        <v>209</v>
      </c>
      <c r="L82" s="567"/>
      <c r="W82" s="612"/>
      <c r="X82" s="533"/>
      <c r="Y82" s="613"/>
    </row>
    <row r="83" spans="2:26" ht="4.5" customHeight="1">
      <c r="B83" s="593"/>
      <c r="C83" s="607"/>
      <c r="D83" s="535"/>
      <c r="E83" s="279"/>
      <c r="F83" s="6"/>
      <c r="G83" s="6"/>
      <c r="H83" s="593"/>
      <c r="I83" s="593"/>
      <c r="J83" s="261"/>
      <c r="K83" s="567"/>
      <c r="L83" s="567"/>
      <c r="X83" s="533"/>
    </row>
    <row r="84" spans="2:26" ht="18">
      <c r="B84" s="593" t="s">
        <v>235</v>
      </c>
      <c r="C84" s="603">
        <v>2.947941836943138E-3</v>
      </c>
      <c r="D84" s="535" t="s">
        <v>207</v>
      </c>
      <c r="E84" s="601"/>
      <c r="F84" s="6"/>
      <c r="G84" s="6"/>
      <c r="H84" s="567"/>
      <c r="I84" s="593" t="s">
        <v>236</v>
      </c>
      <c r="J84" s="604">
        <v>0.62501800000000007</v>
      </c>
      <c r="K84" s="567" t="s">
        <v>209</v>
      </c>
      <c r="L84" s="567"/>
      <c r="M84" s="615"/>
      <c r="V84" s="212"/>
      <c r="W84" s="180"/>
      <c r="X84" s="533"/>
      <c r="Y84" s="614"/>
    </row>
    <row r="85" spans="2:26" ht="18">
      <c r="B85" s="593" t="s">
        <v>237</v>
      </c>
      <c r="C85" s="600">
        <v>4.0397110148628554E-3</v>
      </c>
      <c r="D85" s="535" t="s">
        <v>207</v>
      </c>
      <c r="E85" s="601"/>
      <c r="F85" s="6"/>
      <c r="G85" s="6"/>
      <c r="H85" s="567"/>
      <c r="I85" s="593" t="s">
        <v>238</v>
      </c>
      <c r="J85" s="261">
        <v>0.116523</v>
      </c>
      <c r="K85" s="567" t="s">
        <v>209</v>
      </c>
      <c r="L85" s="567"/>
      <c r="M85" s="421"/>
      <c r="X85" s="533"/>
      <c r="Y85" s="211"/>
    </row>
    <row r="86" spans="2:26" ht="17.25" customHeight="1">
      <c r="B86" s="533" t="s">
        <v>239</v>
      </c>
      <c r="C86" s="611">
        <v>6.5599999999999999E-3</v>
      </c>
      <c r="D86" s="535" t="s">
        <v>215</v>
      </c>
      <c r="E86" s="279"/>
      <c r="F86" s="6"/>
      <c r="G86" s="6"/>
      <c r="H86" s="567"/>
      <c r="I86" s="533" t="s">
        <v>240</v>
      </c>
      <c r="J86" s="261">
        <v>1.469E-3</v>
      </c>
      <c r="K86" s="567" t="s">
        <v>209</v>
      </c>
      <c r="L86" s="567"/>
      <c r="M86" s="421"/>
      <c r="X86" s="533"/>
      <c r="Y86" s="211"/>
    </row>
    <row r="87" spans="2:26" ht="15.75">
      <c r="B87" s="599" t="s">
        <v>110</v>
      </c>
      <c r="C87" s="607"/>
      <c r="D87" s="6"/>
      <c r="E87" s="279"/>
      <c r="F87" s="6"/>
      <c r="G87" s="6"/>
      <c r="H87" s="567"/>
      <c r="I87" s="567"/>
      <c r="J87" s="261"/>
      <c r="X87" s="533"/>
      <c r="Y87" s="211"/>
    </row>
    <row r="88" spans="2:26" ht="18">
      <c r="B88" s="593" t="s">
        <v>241</v>
      </c>
      <c r="C88" s="600">
        <v>4.4999999999999997E-3</v>
      </c>
      <c r="D88" s="535" t="s">
        <v>207</v>
      </c>
      <c r="E88" s="601"/>
      <c r="F88" s="6"/>
      <c r="G88" s="6"/>
      <c r="H88" s="593" t="s">
        <v>198</v>
      </c>
      <c r="I88" s="593" t="s">
        <v>242</v>
      </c>
      <c r="J88" s="280">
        <v>6.2709030000000006</v>
      </c>
      <c r="K88" s="567" t="s">
        <v>209</v>
      </c>
      <c r="L88" s="567"/>
      <c r="M88" s="421"/>
      <c r="X88" s="533"/>
      <c r="Y88" s="613"/>
    </row>
    <row r="89" spans="2:26" ht="3.75" customHeight="1">
      <c r="B89" s="593"/>
      <c r="C89" s="607"/>
      <c r="D89" s="535"/>
      <c r="E89" s="279"/>
      <c r="F89" s="6"/>
      <c r="G89" s="6"/>
      <c r="H89" s="593"/>
      <c r="I89" s="593"/>
      <c r="J89" s="261"/>
      <c r="K89" s="567"/>
      <c r="L89" s="567"/>
    </row>
    <row r="90" spans="2:26" ht="18">
      <c r="B90" s="593" t="s">
        <v>243</v>
      </c>
      <c r="C90" s="603">
        <v>4.2113178557165992E-3</v>
      </c>
      <c r="D90" s="535" t="s">
        <v>207</v>
      </c>
      <c r="E90" s="601"/>
      <c r="F90" s="6"/>
      <c r="G90" s="6"/>
      <c r="H90" s="567"/>
      <c r="I90" s="593" t="s">
        <v>244</v>
      </c>
      <c r="J90" s="604">
        <v>0.89287699999999992</v>
      </c>
      <c r="K90" s="567" t="s">
        <v>209</v>
      </c>
      <c r="L90" s="567"/>
      <c r="W90" s="612"/>
      <c r="X90" s="533"/>
      <c r="Y90" s="614"/>
    </row>
    <row r="91" spans="2:26" ht="18">
      <c r="B91" s="593" t="s">
        <v>245</v>
      </c>
      <c r="C91" s="600">
        <v>5.755018566868636E-3</v>
      </c>
      <c r="D91" s="535" t="s">
        <v>207</v>
      </c>
      <c r="E91" s="601"/>
      <c r="F91" s="6"/>
      <c r="G91" s="6"/>
      <c r="H91" s="567"/>
      <c r="I91" s="593" t="s">
        <v>246</v>
      </c>
      <c r="J91" s="280">
        <v>0.16600000000000001</v>
      </c>
      <c r="K91" s="567" t="s">
        <v>209</v>
      </c>
      <c r="L91" s="567"/>
      <c r="M91" s="421"/>
      <c r="X91" s="533"/>
      <c r="Y91" s="211"/>
    </row>
    <row r="92" spans="2:26" ht="18" customHeight="1">
      <c r="B92" s="533" t="s">
        <v>247</v>
      </c>
      <c r="C92" s="611">
        <v>9.3699999999999999E-3</v>
      </c>
      <c r="D92" s="535" t="s">
        <v>215</v>
      </c>
      <c r="E92" s="279"/>
      <c r="F92" s="6"/>
      <c r="G92" s="6"/>
      <c r="H92" s="567"/>
      <c r="I92" s="533" t="s">
        <v>248</v>
      </c>
      <c r="J92" s="280">
        <v>3.0000000000000001E-3</v>
      </c>
      <c r="K92" s="567" t="s">
        <v>209</v>
      </c>
      <c r="L92" s="567"/>
      <c r="X92" s="533"/>
      <c r="Y92" s="620"/>
    </row>
    <row r="93" spans="2:26" ht="15.75">
      <c r="B93" s="599" t="s">
        <v>111</v>
      </c>
      <c r="C93" s="607"/>
      <c r="D93" s="6"/>
      <c r="E93" s="279"/>
      <c r="F93" s="6"/>
      <c r="G93" s="6"/>
      <c r="H93" s="567"/>
      <c r="I93" s="567"/>
      <c r="J93" s="261"/>
      <c r="X93" s="533"/>
      <c r="Y93" s="620"/>
    </row>
    <row r="94" spans="2:26" ht="18">
      <c r="B94" s="593" t="s">
        <v>249</v>
      </c>
      <c r="C94" s="600">
        <v>1.9599999999999999E-2</v>
      </c>
      <c r="D94" s="535" t="s">
        <v>207</v>
      </c>
      <c r="E94" s="601"/>
      <c r="F94" s="6"/>
      <c r="G94" s="6"/>
      <c r="H94" s="593" t="s">
        <v>198</v>
      </c>
      <c r="I94" s="593" t="s">
        <v>250</v>
      </c>
      <c r="J94" s="621">
        <v>27.522349999999999</v>
      </c>
      <c r="K94" s="567" t="s">
        <v>209</v>
      </c>
      <c r="L94" s="567"/>
      <c r="X94" s="533"/>
    </row>
    <row r="95" spans="2:26" ht="15">
      <c r="B95" s="593" t="s">
        <v>251</v>
      </c>
      <c r="C95" s="603">
        <v>1.8483119604272142E-2</v>
      </c>
      <c r="D95" s="535" t="s">
        <v>215</v>
      </c>
      <c r="E95" s="601"/>
      <c r="F95" s="6"/>
      <c r="G95" s="6"/>
      <c r="H95" s="567"/>
      <c r="I95" s="593" t="s">
        <v>252</v>
      </c>
      <c r="J95" s="604">
        <v>3.9187620000000001</v>
      </c>
      <c r="K95" s="567" t="s">
        <v>209</v>
      </c>
      <c r="L95" s="567"/>
      <c r="W95" s="622"/>
      <c r="Y95" s="623"/>
      <c r="Z95" s="613"/>
    </row>
    <row r="96" spans="2:26" ht="18">
      <c r="B96" s="593" t="s">
        <v>253</v>
      </c>
      <c r="C96" s="600">
        <v>2.5342882966150438E-2</v>
      </c>
      <c r="D96" s="535" t="s">
        <v>207</v>
      </c>
      <c r="E96" s="601"/>
      <c r="F96" s="6"/>
      <c r="G96" s="6"/>
      <c r="H96" s="567"/>
      <c r="I96" s="593" t="s">
        <v>254</v>
      </c>
      <c r="J96" s="261">
        <v>0.73099999999999998</v>
      </c>
      <c r="K96" s="567" t="s">
        <v>209</v>
      </c>
      <c r="L96" s="567"/>
      <c r="M96" s="421"/>
      <c r="X96" s="533"/>
      <c r="Y96" s="211"/>
    </row>
    <row r="97" spans="2:25" ht="16.5">
      <c r="B97" s="533" t="s">
        <v>255</v>
      </c>
      <c r="C97" s="611">
        <v>4.1110000000000001E-2</v>
      </c>
      <c r="D97" s="535" t="s">
        <v>215</v>
      </c>
      <c r="E97" s="279"/>
      <c r="F97" s="6"/>
      <c r="G97" s="6"/>
      <c r="H97" s="567"/>
      <c r="I97" s="533" t="s">
        <v>256</v>
      </c>
      <c r="J97" s="261">
        <v>9.2090000000000002E-3</v>
      </c>
      <c r="K97" s="567" t="s">
        <v>209</v>
      </c>
      <c r="L97" s="567"/>
      <c r="X97" s="533"/>
      <c r="Y97" s="211"/>
    </row>
    <row r="98" spans="2:25" ht="15.75">
      <c r="B98" s="599" t="s">
        <v>112</v>
      </c>
      <c r="C98" s="607"/>
      <c r="D98" s="6"/>
      <c r="E98" s="279"/>
      <c r="F98" s="6"/>
      <c r="G98" s="6"/>
      <c r="H98" s="567"/>
      <c r="I98" s="567"/>
      <c r="J98" s="261"/>
      <c r="X98" s="533"/>
      <c r="Y98" s="211"/>
    </row>
    <row r="99" spans="2:25" ht="18">
      <c r="B99" s="593" t="s">
        <v>257</v>
      </c>
      <c r="C99" s="600">
        <v>2.63E-2</v>
      </c>
      <c r="D99" s="535" t="s">
        <v>207</v>
      </c>
      <c r="E99" s="601"/>
      <c r="F99" s="6"/>
      <c r="G99" s="6"/>
      <c r="H99" s="593" t="s">
        <v>198</v>
      </c>
      <c r="I99" s="593" t="s">
        <v>258</v>
      </c>
      <c r="J99" s="621">
        <v>36.899658000000002</v>
      </c>
      <c r="K99" s="567" t="s">
        <v>209</v>
      </c>
      <c r="L99" s="567"/>
      <c r="O99" s="617"/>
      <c r="P99" s="618"/>
      <c r="Q99" s="618"/>
      <c r="V99" s="624"/>
      <c r="X99" s="533"/>
      <c r="Y99" s="211"/>
    </row>
    <row r="100" spans="2:25" ht="15">
      <c r="B100" s="593" t="s">
        <v>259</v>
      </c>
      <c r="C100" s="603">
        <v>2.4780628740624106E-2</v>
      </c>
      <c r="D100" s="535" t="s">
        <v>215</v>
      </c>
      <c r="E100" s="601"/>
      <c r="F100" s="6"/>
      <c r="G100" s="6"/>
      <c r="H100" s="567"/>
      <c r="I100" s="593" t="s">
        <v>260</v>
      </c>
      <c r="J100" s="604">
        <v>5.2539499999999997</v>
      </c>
      <c r="K100" s="567" t="s">
        <v>209</v>
      </c>
      <c r="L100" s="567"/>
      <c r="M100" s="625"/>
    </row>
    <row r="101" spans="2:25" ht="18">
      <c r="B101" s="593" t="s">
        <v>261</v>
      </c>
      <c r="C101" s="600">
        <v>3.394074202990599E-2</v>
      </c>
      <c r="D101" s="535" t="s">
        <v>207</v>
      </c>
      <c r="E101" s="601"/>
      <c r="F101" s="6"/>
      <c r="G101" s="6"/>
      <c r="H101" s="567"/>
      <c r="I101" s="593" t="s">
        <v>262</v>
      </c>
      <c r="J101" s="261">
        <v>0.97899999999999998</v>
      </c>
      <c r="K101" s="567" t="s">
        <v>209</v>
      </c>
      <c r="L101" s="567"/>
      <c r="M101" s="421"/>
      <c r="V101" s="211"/>
    </row>
    <row r="102" spans="2:25" ht="16.5">
      <c r="B102" s="533" t="s">
        <v>263</v>
      </c>
      <c r="C102" s="611">
        <v>5.5120000000000002E-2</v>
      </c>
      <c r="D102" s="535" t="s">
        <v>215</v>
      </c>
      <c r="E102" s="626"/>
      <c r="F102" s="626"/>
      <c r="G102" s="626"/>
      <c r="H102" s="627"/>
      <c r="I102" s="533" t="s">
        <v>264</v>
      </c>
      <c r="J102" s="261">
        <v>1.2347E-2</v>
      </c>
      <c r="K102" s="567" t="s">
        <v>209</v>
      </c>
      <c r="L102" s="567"/>
      <c r="M102" s="421"/>
    </row>
    <row r="103" spans="2:25" ht="15">
      <c r="B103" s="567"/>
      <c r="C103" s="628"/>
      <c r="D103" s="629"/>
      <c r="E103" s="626"/>
      <c r="F103" s="626"/>
      <c r="G103" s="626"/>
      <c r="H103" s="627"/>
      <c r="I103" s="627"/>
      <c r="J103" s="630"/>
      <c r="K103" s="567"/>
      <c r="L103" s="567"/>
    </row>
    <row r="104" spans="2:25" ht="15.75">
      <c r="B104" s="599" t="s">
        <v>265</v>
      </c>
      <c r="C104" s="628"/>
      <c r="D104" s="626"/>
      <c r="E104" s="626"/>
      <c r="F104" s="626"/>
      <c r="G104" s="626"/>
      <c r="H104" s="567"/>
      <c r="I104" s="631" t="s">
        <v>266</v>
      </c>
      <c r="J104" s="632">
        <v>212.57650000000001</v>
      </c>
      <c r="K104" s="567" t="s">
        <v>209</v>
      </c>
      <c r="L104" s="567"/>
      <c r="M104" s="633"/>
      <c r="N104" s="634"/>
      <c r="O104" s="635"/>
      <c r="P104" s="635"/>
      <c r="R104" s="211"/>
      <c r="T104" s="211"/>
    </row>
    <row r="105" spans="2:25" ht="18">
      <c r="B105" s="593" t="s">
        <v>267</v>
      </c>
      <c r="C105" s="636">
        <v>0.1295</v>
      </c>
      <c r="D105" s="535" t="s">
        <v>207</v>
      </c>
      <c r="E105" s="601"/>
      <c r="F105" s="626"/>
      <c r="G105" s="626"/>
      <c r="H105" s="626"/>
      <c r="I105" s="593" t="s">
        <v>258</v>
      </c>
      <c r="J105" s="637">
        <v>181.80364000000003</v>
      </c>
      <c r="K105" s="567" t="s">
        <v>209</v>
      </c>
      <c r="L105" s="567"/>
      <c r="M105" s="638"/>
      <c r="N105" s="635"/>
      <c r="O105" s="635"/>
      <c r="P105" s="635"/>
    </row>
    <row r="106" spans="2:25" ht="18">
      <c r="B106" s="593" t="s">
        <v>268</v>
      </c>
      <c r="C106" s="639">
        <v>0.13669999999999999</v>
      </c>
      <c r="D106" s="535" t="s">
        <v>207</v>
      </c>
      <c r="E106" s="640"/>
      <c r="F106" s="626"/>
      <c r="G106" s="626"/>
      <c r="H106" s="627"/>
      <c r="I106" s="593" t="s">
        <v>269</v>
      </c>
      <c r="J106" s="641">
        <v>127.709519</v>
      </c>
      <c r="K106" s="567" t="s">
        <v>209</v>
      </c>
      <c r="L106" s="567"/>
      <c r="M106" s="642"/>
      <c r="N106" s="635"/>
      <c r="O106" s="635"/>
      <c r="P106" s="635"/>
    </row>
    <row r="107" spans="2:25" ht="14.25">
      <c r="B107" s="593"/>
      <c r="C107" s="643"/>
      <c r="D107" s="626"/>
      <c r="E107" s="626"/>
      <c r="F107" s="626"/>
      <c r="G107" s="626"/>
      <c r="H107" s="627"/>
      <c r="I107" s="593" t="s">
        <v>260</v>
      </c>
      <c r="J107" s="637">
        <v>25.886132</v>
      </c>
      <c r="K107" s="567" t="s">
        <v>209</v>
      </c>
      <c r="L107" s="567"/>
      <c r="M107" s="644"/>
      <c r="N107" s="635"/>
      <c r="O107" s="635"/>
      <c r="P107" s="635"/>
      <c r="T107" s="212"/>
      <c r="U107" s="211">
        <f>'[1]Вироб _прогр_Дод_2'!U28/1000</f>
        <v>25.886132</v>
      </c>
    </row>
    <row r="108" spans="2:25" ht="14.25">
      <c r="B108" s="593"/>
      <c r="C108" s="643"/>
      <c r="D108" s="626"/>
      <c r="E108" s="626"/>
      <c r="F108" s="626"/>
      <c r="G108" s="626"/>
      <c r="I108" s="593" t="s">
        <v>270</v>
      </c>
      <c r="J108" s="641">
        <v>10.250949</v>
      </c>
      <c r="K108" s="567" t="s">
        <v>209</v>
      </c>
      <c r="L108" s="567"/>
      <c r="M108" s="645"/>
    </row>
    <row r="109" spans="2:25" ht="18">
      <c r="B109" s="593" t="s">
        <v>271</v>
      </c>
      <c r="C109" s="646">
        <v>0.122</v>
      </c>
      <c r="D109" s="535" t="s">
        <v>207</v>
      </c>
      <c r="E109" s="647"/>
      <c r="F109" s="202"/>
      <c r="G109" s="626"/>
      <c r="H109" s="626"/>
      <c r="I109" s="593" t="s">
        <v>262</v>
      </c>
      <c r="J109" s="648">
        <v>4.8250399999999996</v>
      </c>
      <c r="K109" s="567" t="s">
        <v>209</v>
      </c>
      <c r="L109" s="567"/>
      <c r="M109" s="649"/>
      <c r="T109" s="212"/>
    </row>
    <row r="110" spans="2:25" ht="18">
      <c r="B110" s="593" t="s">
        <v>272</v>
      </c>
      <c r="C110" s="650">
        <v>0.13850000000000001</v>
      </c>
      <c r="D110" s="535" t="s">
        <v>207</v>
      </c>
      <c r="E110" s="651"/>
      <c r="F110" s="626"/>
      <c r="G110" s="626"/>
      <c r="H110" s="627"/>
      <c r="I110" s="593" t="s">
        <v>273</v>
      </c>
      <c r="J110" s="641">
        <v>1.4277789999999999</v>
      </c>
      <c r="K110" s="567" t="s">
        <v>209</v>
      </c>
      <c r="L110" s="567"/>
      <c r="M110" s="642"/>
    </row>
    <row r="111" spans="2:25" ht="18">
      <c r="B111" s="593" t="s">
        <v>274</v>
      </c>
      <c r="C111" s="636">
        <v>0.1694</v>
      </c>
      <c r="D111" s="535" t="s">
        <v>207</v>
      </c>
      <c r="E111" s="652"/>
      <c r="F111" s="626"/>
      <c r="G111" s="626"/>
      <c r="H111" s="593"/>
      <c r="I111" s="593" t="s">
        <v>275</v>
      </c>
      <c r="J111" s="648">
        <v>6.1734999999999998E-2</v>
      </c>
      <c r="K111" s="567" t="s">
        <v>209</v>
      </c>
      <c r="L111" s="567"/>
      <c r="M111" s="653"/>
    </row>
    <row r="112" spans="2:25" ht="18">
      <c r="B112" s="593" t="s">
        <v>276</v>
      </c>
      <c r="C112" s="650">
        <v>0.33950000000000008</v>
      </c>
      <c r="D112" s="535" t="s">
        <v>207</v>
      </c>
      <c r="E112" s="654"/>
      <c r="F112" s="626"/>
      <c r="G112" s="626"/>
      <c r="H112" s="627"/>
    </row>
    <row r="113" spans="2:13" ht="15">
      <c r="B113" s="593" t="s">
        <v>277</v>
      </c>
      <c r="C113" s="180">
        <v>0.27160000000000001</v>
      </c>
      <c r="D113" s="535" t="s">
        <v>215</v>
      </c>
    </row>
    <row r="116" spans="2:13">
      <c r="C116" s="655" t="s">
        <v>278</v>
      </c>
      <c r="D116" s="655"/>
      <c r="E116" s="655"/>
      <c r="F116" s="655"/>
      <c r="G116" s="655"/>
      <c r="H116" s="655"/>
      <c r="I116" s="655"/>
      <c r="J116" s="655"/>
      <c r="K116" s="655"/>
      <c r="L116" s="655"/>
      <c r="M116" s="655"/>
    </row>
    <row r="117" spans="2:13">
      <c r="C117" s="180" t="s">
        <v>93</v>
      </c>
      <c r="I117" t="s">
        <v>279</v>
      </c>
    </row>
    <row r="118" spans="2:13" ht="25.5" customHeight="1"/>
    <row r="119" spans="2:13">
      <c r="B119" s="656" t="s">
        <v>280</v>
      </c>
      <c r="C119" s="656"/>
      <c r="D119" s="656"/>
      <c r="E119" s="656"/>
      <c r="F119" s="656"/>
      <c r="G119" s="656"/>
      <c r="H119" s="656"/>
      <c r="I119" s="656"/>
      <c r="J119" s="656"/>
      <c r="K119" s="656"/>
      <c r="L119" s="657"/>
    </row>
    <row r="120" spans="2:13">
      <c r="B120" s="656" t="s">
        <v>136</v>
      </c>
      <c r="C120" s="656"/>
      <c r="D120" s="656"/>
      <c r="E120" s="656"/>
      <c r="F120" s="656"/>
      <c r="G120" s="656"/>
      <c r="H120" s="656"/>
      <c r="I120" s="656"/>
      <c r="J120" s="656"/>
      <c r="K120" s="656"/>
      <c r="L120" s="657"/>
    </row>
    <row r="122" spans="2:13">
      <c r="G122" t="s">
        <v>281</v>
      </c>
    </row>
  </sheetData>
  <mergeCells count="18">
    <mergeCell ref="B58:H58"/>
    <mergeCell ref="N80:Q80"/>
    <mergeCell ref="O99:Q99"/>
    <mergeCell ref="C116:M116"/>
    <mergeCell ref="B119:K119"/>
    <mergeCell ref="B120:K120"/>
    <mergeCell ref="B16:C16"/>
    <mergeCell ref="B17:C17"/>
    <mergeCell ref="B18:C18"/>
    <mergeCell ref="B19:J19"/>
    <mergeCell ref="E22:H22"/>
    <mergeCell ref="H51:I53"/>
    <mergeCell ref="B8:H8"/>
    <mergeCell ref="B9:H9"/>
    <mergeCell ref="B11:H11"/>
    <mergeCell ref="C13:G13"/>
    <mergeCell ref="B14:K14"/>
    <mergeCell ref="B15:C15"/>
  </mergeCells>
  <pageMargins left="0.97" right="0.18" top="0.72" bottom="0.41" header="0.33" footer="0.31"/>
  <pageSetup paperSize="260" scale="74" orientation="portrait" horizontalDpi="240" verticalDpi="144" r:id="rId1"/>
  <headerFooter alignWithMargins="0"/>
  <rowBreaks count="1" manualBreakCount="1">
    <brk id="56" max="11" man="1"/>
  </rowBreaks>
  <colBreaks count="1" manualBreakCount="1">
    <brk id="15" max="1048575" man="1"/>
  </colBreaks>
  <legacyDrawing r:id="rId2"/>
  <oleObjects>
    <oleObject progId="Equation.3" shapeId="3073" r:id="rId3"/>
    <oleObject progId="Equation.3" shapeId="3074" r:id="rId4"/>
    <oleObject progId="Equation.3" shapeId="3075" r:id="rId5"/>
    <oleObject progId="Equation.3" shapeId="3076" r:id="rId6"/>
    <oleObject progId="Equation.3" shapeId="3077" r:id="rId7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Річний план</vt:lpstr>
      <vt:lpstr>Вироб _прогр_Дод_2</vt:lpstr>
      <vt:lpstr>Дод_1</vt:lpstr>
      <vt:lpstr>'Річний план'!Заголовки_для_печати</vt:lpstr>
      <vt:lpstr>'Вироб _прогр_Дод_2'!Область_печати</vt:lpstr>
      <vt:lpstr>Дод_1!Область_печати</vt:lpstr>
      <vt:lpstr>'Річний план'!Область_печати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2018-10-04T05:38:22Z</dcterms:created>
  <dcterms:modified xsi:type="dcterms:W3CDTF">2018-10-04T07:35:19Z</dcterms:modified>
</cp:coreProperties>
</file>