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definedNames>
    <definedName name="_xlnm.Print_Titles" localSheetId="0">Лист1!#REF!</definedName>
    <definedName name="_xlnm.Print_Area" localSheetId="0">Лист1!$A$1:$D$155</definedName>
  </definedNames>
  <calcPr calcId="125725"/>
</workbook>
</file>

<file path=xl/calcChain.xml><?xml version="1.0" encoding="utf-8"?>
<calcChain xmlns="http://schemas.openxmlformats.org/spreadsheetml/2006/main">
  <c r="D90" i="1"/>
  <c r="D92"/>
  <c r="D98"/>
  <c r="F91" s="1"/>
  <c r="D57"/>
  <c r="C57"/>
  <c r="D84"/>
  <c r="D83"/>
  <c r="D60"/>
  <c r="D56"/>
  <c r="D144"/>
  <c r="C92"/>
  <c r="C98"/>
  <c r="D17"/>
  <c r="D7"/>
  <c r="D19"/>
  <c r="D45"/>
  <c r="D80"/>
  <c r="D78" s="1"/>
  <c r="D14"/>
  <c r="D6" s="1"/>
  <c r="D5" s="1"/>
  <c r="D23"/>
  <c r="D25"/>
  <c r="D22"/>
  <c r="D32"/>
  <c r="D43"/>
  <c r="D48"/>
  <c r="D50"/>
  <c r="D66"/>
  <c r="C66"/>
  <c r="C127"/>
  <c r="C126"/>
  <c r="C16"/>
  <c r="C7"/>
  <c r="C6" s="1"/>
  <c r="C5" s="1"/>
  <c r="C14"/>
  <c r="C23"/>
  <c r="C25"/>
  <c r="C22"/>
  <c r="C29"/>
  <c r="C28"/>
  <c r="C32"/>
  <c r="C43"/>
  <c r="C45"/>
  <c r="C50"/>
  <c r="D29"/>
  <c r="D28"/>
  <c r="C60"/>
  <c r="C72"/>
  <c r="C74"/>
  <c r="C65"/>
  <c r="C80"/>
  <c r="C78"/>
  <c r="D72"/>
  <c r="D74"/>
  <c r="C85"/>
  <c r="C84"/>
  <c r="C83" s="1"/>
  <c r="C90"/>
  <c r="C96"/>
  <c r="D96"/>
  <c r="C116"/>
  <c r="C115"/>
  <c r="C114" s="1"/>
  <c r="D116"/>
  <c r="D115" s="1"/>
  <c r="D114" s="1"/>
  <c r="D120"/>
  <c r="C124"/>
  <c r="C123" s="1"/>
  <c r="D124"/>
  <c r="D127"/>
  <c r="D126" s="1"/>
  <c r="D123" s="1"/>
  <c r="D131"/>
  <c r="C141"/>
  <c r="C144"/>
  <c r="C143" s="1"/>
  <c r="C140" s="1"/>
  <c r="D141"/>
  <c r="D140" s="1"/>
  <c r="D153" s="1"/>
  <c r="D143"/>
  <c r="C148"/>
  <c r="C147" s="1"/>
  <c r="C146" s="1"/>
  <c r="D148"/>
  <c r="D147"/>
  <c r="D146" s="1"/>
  <c r="C151"/>
  <c r="D151"/>
  <c r="D31"/>
  <c r="C31"/>
  <c r="C56"/>
  <c r="C55" s="1"/>
  <c r="C89"/>
  <c r="C88" s="1"/>
  <c r="D65"/>
  <c r="D16"/>
  <c r="C131"/>
  <c r="C112" l="1"/>
  <c r="D55"/>
  <c r="C153"/>
  <c r="C154" s="1"/>
  <c r="D112"/>
  <c r="D154" s="1"/>
  <c r="D89"/>
  <c r="D88" s="1"/>
</calcChain>
</file>

<file path=xl/sharedStrings.xml><?xml version="1.0" encoding="utf-8"?>
<sst xmlns="http://schemas.openxmlformats.org/spreadsheetml/2006/main" count="157" uniqueCount="145">
  <si>
    <t>грн.</t>
  </si>
  <si>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</si>
  <si>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</si>
  <si>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</si>
  <si>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</si>
  <si>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</si>
  <si>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</si>
  <si>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</si>
  <si>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 xml:space="preserve">Податок на доходи фізичних осіб з грошового забезпечення, грошових винагород та інших виплат, одержаних військослужбовцями та особами рядового і начальницького складу, що сплачується податковими агентами 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</si>
  <si>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</si>
  <si>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</si>
  <si>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від оподаткування пенсійних виплат або щомісячного довічного грошового утримання, що сплачується (перераховується) згідно з Податковим кодексом України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</si>
  <si>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</si>
  <si>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</si>
  <si>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</si>
  <si>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 за спеціальне використання води</t>
  </si>
  <si>
    <t>Рентна плата  за спеціальне використання води водних об'єктів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</si>
  <si>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</si>
  <si>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</si>
  <si>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</si>
  <si>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</si>
  <si>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</si>
  <si>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Окремі податки і збори, що зараховуються до місцевих бюджетів</t>
  </si>
  <si>
    <t>Місцеві податки і збори, нараховані до 1 січня 2011 року</t>
  </si>
  <si>
    <t>Комунальний податок</t>
  </si>
  <si>
    <t>Місцеві податки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</si>
  <si>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</si>
  <si>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</si>
  <si>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</si>
  <si>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</si>
  <si>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</si>
  <si>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</si>
  <si>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</si>
  <si>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</si>
  <si>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</si>
  <si>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</si>
  <si>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</si>
  <si>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</si>
  <si>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</si>
  <si>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</si>
  <si>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</si>
  <si>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</si>
  <si>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</si>
  <si>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</si>
  <si>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</si>
  <si>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</si>
  <si>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</si>
  <si>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</si>
  <si>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</si>
  <si>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</si>
  <si>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державних або комунальних унітарних підприємств та їх об'єднань, що вилучається до відповідного бюджету, та  дивіденди (дохід), нараховані на акції (частки, паї) господарських товариств,  у статутних капіталах яких є державна або комунальна власність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</si>
  <si>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</si>
  <si>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</si>
  <si>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</si>
  <si>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</si>
  <si>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</si>
  <si>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</si>
  <si>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</si>
  <si>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</si>
  <si>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</si>
  <si>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</si>
  <si>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</si>
  <si>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</si>
  <si>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</si>
  <si>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</si>
  <si>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</si>
  <si>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</si>
  <si>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</si>
  <si>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</si>
  <si>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</si>
  <si>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</si>
  <si>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</si>
  <si>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</si>
  <si>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</si>
  <si>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</si>
  <si>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</si>
  <si>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</si>
  <si>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</si>
  <si>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 xml:space="preserve">Дотації з державного бюджету місцевим бюджетам </t>
  </si>
  <si>
    <t xml:space="preserve">Додаткова дотація з державного бюджету місцевим бюджетам на компенсацію втрат доходів місцевих бюджетів внаслідок наданих державою податкових пільг зі сплати земельного податку суб'єктам космічної діяльності та літакобудування </t>
  </si>
  <si>
    <t>Субвенції з державного бюджету місцевим бюджетам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</si>
  <si>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</si>
  <si>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</si>
  <si>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 xml:space="preserve">Дотації з місцевих бюджетів іншим місцевим бюджетам 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</si>
  <si>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</si>
  <si>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</si>
  <si>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</si>
  <si>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</si>
  <si>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"Нова українська школа" за рахунок відповідної субвенції з державного бюджету</t>
  </si>
  <si>
    <t>Субвенція з місцевого бюджету на здійснення переданих видатків у сфері охорони здоров'я за рахунок коштів медичної субвенції</t>
  </si>
  <si>
    <t>Субвенція з місцевого бюджету за рахунок залишку коштів медичної субвенції, що утворився на початок бюджетного періоду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</si>
  <si>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</si>
  <si>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</si>
  <si>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</si>
  <si>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</si>
  <si>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</si>
  <si>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</si>
  <si>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</si>
  <si>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</si>
  <si>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</si>
  <si>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</si>
  <si>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</si>
  <si>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</si>
  <si>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 xml:space="preserve">Доходи від власної підприємницької діяльності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</si>
  <si>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</si>
  <si>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</si>
  <si>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</si>
  <si>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</si>
  <si>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</si>
  <si>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</si>
  <si>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</si>
  <si>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</si>
  <si>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</si>
  <si>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</si>
  <si>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</si>
  <si>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</si>
  <si>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</si>
  <si>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</si>
  <si>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</si>
  <si>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</si>
  <si>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Рентна плата за користування надрами</t>
  </si>
  <si>
    <t>Рентна плата за користування надрами для видовування користних копалин загальнодержавного значення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</si>
  <si>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</si>
  <si>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 за рахунок відповідної субвенції з державного бюджету</t>
  </si>
  <si>
    <t>Субвенція з місцевого бюджету на реалізацію заходів, спрямованих на підвищення якості освіти за рахунок відповідної субвенції з державного бюджету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</si>
  <si>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</t>
  </si>
  <si>
    <t>Субвенція з місцевого бюджету на покращення соціального захисту окремих категорій педагогічних працівників закладів загальної середньої освіти за рахунок відповідної субвенції з державного бюджету</t>
  </si>
  <si>
    <t>Субвенція з місцевого бюджету на здійснення підтримки окремих закладів та заходів у системі охорони здоров'я за рахунок відповідної субвенції з державного бюджету</t>
  </si>
  <si>
    <t>Рентна плата за користування надрами для видобування корисних копалин місцевого значення</t>
  </si>
  <si>
    <t>Фіксований податок на доходи фізичних осіб від зайняття підприємницькою діяльністю, нарахований до 1 січня 2012 року</t>
  </si>
  <si>
    <t>Надходження від викидів забруднюючих речовин в атмосферне повітря стаціонарними джерелами забруднення (за винятком викидів в атмосферне повітря двоокису виглецю)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</si>
  <si>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</si>
  <si>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місцевого бюджету на виплату грошової компенсації за належні для отримання жилі приміщення для сімей осіб, визначених абзацами 5 - 8 пункту 1 статті 10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</si>
  <si>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проведення виборів депутатів місцевих рад та сільських, селищних, міських голів, за рахунок відповідної субвенції з державного бюджету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</si>
  <si>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</si>
  <si>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</si>
  <si>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</si>
  <si>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</si>
  <si>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>Уточнений план 
на 2021 рік</t>
  </si>
  <si>
    <t>Виконано за                       І квартал
2021 року</t>
  </si>
  <si>
    <t>Збір за провадження  торгівельноїх діяльності (роздрібна, оптова,валютними цінностями, ресторанне господарство,із прдбання торгового патенту), що справлявся ло 1 січня 2015 року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</si>
  <si>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</si>
  <si>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в доріг комунальної власності у населених пунктах</t>
  </si>
  <si>
    <t>Виконання бюджету Павлоградської міської територіальної громади за І квартал 2021 року</t>
  </si>
  <si>
    <t>Разом загальний та спеціальний фонд</t>
  </si>
</sst>
</file>

<file path=xl/styles.xml><?xml version="1.0" encoding="utf-8"?>
<styleSheet xmlns="http://schemas.openxmlformats.org/spreadsheetml/2006/main">
  <numFmts count="1">
    <numFmt numFmtId="188" formatCode="#,##0.0"/>
  </numFmts>
  <fonts count="19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sz val="14"/>
      <color indexed="8"/>
      <name val="Bradley Hand ITC"/>
      <family val="4"/>
    </font>
    <font>
      <b/>
      <sz val="14"/>
      <color indexed="9"/>
      <name val="Times New Roman"/>
      <family val="1"/>
      <charset val="204"/>
    </font>
    <font>
      <b/>
      <sz val="20"/>
      <name val="Times New Roman"/>
      <family val="1"/>
      <charset val="204"/>
    </font>
    <font>
      <sz val="10"/>
      <color indexed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101">
    <xf numFmtId="0" fontId="0" fillId="0" borderId="0" xfId="0"/>
    <xf numFmtId="0" fontId="0" fillId="0" borderId="0" xfId="0" applyFont="1"/>
    <xf numFmtId="2" fontId="0" fillId="2" borderId="0" xfId="0" applyNumberFormat="1" applyFont="1" applyFill="1"/>
    <xf numFmtId="2" fontId="0" fillId="0" borderId="0" xfId="0" applyNumberFormat="1" applyFont="1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5" fillId="0" borderId="0" xfId="0" applyFont="1" applyBorder="1"/>
    <xf numFmtId="0" fontId="5" fillId="0" borderId="0" xfId="0" applyFont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3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top" wrapText="1"/>
    </xf>
    <xf numFmtId="0" fontId="3" fillId="0" borderId="0" xfId="0" applyFont="1" applyBorder="1"/>
    <xf numFmtId="0" fontId="3" fillId="0" borderId="0" xfId="0" applyFont="1"/>
    <xf numFmtId="0" fontId="7" fillId="0" borderId="0" xfId="0" applyFont="1" applyBorder="1"/>
    <xf numFmtId="0" fontId="7" fillId="0" borderId="0" xfId="0" applyFont="1"/>
    <xf numFmtId="0" fontId="8" fillId="0" borderId="0" xfId="0" applyNumberFormat="1" applyFont="1" applyFill="1" applyBorder="1" applyAlignment="1" applyProtection="1">
      <alignment vertical="top" wrapText="1"/>
    </xf>
    <xf numFmtId="0" fontId="2" fillId="2" borderId="1" xfId="0" applyNumberFormat="1" applyFont="1" applyFill="1" applyBorder="1" applyAlignment="1" applyProtection="1">
      <alignment vertical="top" wrapText="1"/>
    </xf>
    <xf numFmtId="0" fontId="1" fillId="2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vertical="top" wrapText="1" shrinkToFit="1"/>
    </xf>
    <xf numFmtId="0" fontId="0" fillId="0" borderId="0" xfId="0" applyFont="1" applyBorder="1"/>
    <xf numFmtId="0" fontId="9" fillId="0" borderId="1" xfId="0" applyFont="1" applyBorder="1" applyAlignment="1">
      <alignment vertical="top" wrapText="1" shrinkToFit="1"/>
    </xf>
    <xf numFmtId="0" fontId="2" fillId="2" borderId="1" xfId="0" applyNumberFormat="1" applyFont="1" applyFill="1" applyBorder="1" applyAlignment="1">
      <alignment vertical="top" wrapText="1"/>
    </xf>
    <xf numFmtId="3" fontId="1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>
      <alignment vertical="top"/>
    </xf>
    <xf numFmtId="0" fontId="10" fillId="0" borderId="0" xfId="0" applyFont="1"/>
    <xf numFmtId="3" fontId="12" fillId="0" borderId="0" xfId="1" applyNumberFormat="1" applyFont="1" applyFill="1" applyBorder="1" applyAlignment="1" applyProtection="1"/>
    <xf numFmtId="4" fontId="3" fillId="0" borderId="0" xfId="0" applyNumberFormat="1" applyFont="1"/>
    <xf numFmtId="0" fontId="1" fillId="0" borderId="1" xfId="0" applyNumberFormat="1" applyFont="1" applyFill="1" applyBorder="1" applyAlignment="1" applyProtection="1">
      <alignment vertical="top" wrapText="1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1" xfId="0" applyNumberFormat="1" applyFont="1" applyFill="1" applyBorder="1" applyAlignment="1">
      <alignment horizontal="left" vertical="top" wrapText="1" shrinkToFit="1"/>
    </xf>
    <xf numFmtId="0" fontId="0" fillId="2" borderId="0" xfId="0" applyFill="1"/>
    <xf numFmtId="0" fontId="2" fillId="0" borderId="1" xfId="0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/>
    </xf>
    <xf numFmtId="4" fontId="13" fillId="0" borderId="0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4" fontId="2" fillId="2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1" fillId="3" borderId="2" xfId="0" applyNumberFormat="1" applyFont="1" applyFill="1" applyBorder="1" applyAlignment="1">
      <alignment horizontal="left" vertical="top" wrapText="1" shrinkToFit="1"/>
    </xf>
    <xf numFmtId="0" fontId="1" fillId="3" borderId="3" xfId="0" applyNumberFormat="1" applyFont="1" applyFill="1" applyBorder="1" applyAlignment="1">
      <alignment horizontal="left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3" fontId="1" fillId="2" borderId="5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vertical="top" wrapText="1" shrinkToFit="1"/>
    </xf>
    <xf numFmtId="0" fontId="1" fillId="2" borderId="4" xfId="0" applyFont="1" applyFill="1" applyBorder="1" applyAlignment="1">
      <alignment vertical="top"/>
    </xf>
    <xf numFmtId="0" fontId="1" fillId="0" borderId="7" xfId="0" applyNumberFormat="1" applyFont="1" applyFill="1" applyBorder="1" applyAlignment="1" applyProtection="1">
      <alignment vertical="top" wrapText="1"/>
    </xf>
    <xf numFmtId="4" fontId="1" fillId="2" borderId="5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top" wrapText="1" shrinkToFit="1"/>
    </xf>
    <xf numFmtId="0" fontId="1" fillId="2" borderId="9" xfId="0" applyFont="1" applyFill="1" applyBorder="1" applyAlignment="1">
      <alignment horizontal="left" vertical="top" wrapText="1" shrinkToFit="1"/>
    </xf>
    <xf numFmtId="0" fontId="15" fillId="0" borderId="10" xfId="0" applyFont="1" applyBorder="1" applyAlignment="1">
      <alignment vertical="top" wrapText="1" shrinkToFit="1"/>
    </xf>
    <xf numFmtId="4" fontId="1" fillId="2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88" fontId="2" fillId="2" borderId="1" xfId="0" applyNumberFormat="1" applyFont="1" applyFill="1" applyBorder="1" applyAlignment="1">
      <alignment horizontal="center" vertical="center"/>
    </xf>
    <xf numFmtId="4" fontId="16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wrapText="1" shrinkToFit="1"/>
    </xf>
    <xf numFmtId="0" fontId="1" fillId="0" borderId="12" xfId="0" applyFont="1" applyFill="1" applyBorder="1" applyAlignment="1">
      <alignment wrapText="1" shrinkToFit="1"/>
    </xf>
    <xf numFmtId="0" fontId="17" fillId="0" borderId="1" xfId="0" applyFont="1" applyBorder="1" applyAlignment="1">
      <alignment horizontal="center" vertical="center"/>
    </xf>
    <xf numFmtId="4" fontId="18" fillId="0" borderId="0" xfId="0" applyNumberFormat="1" applyFont="1"/>
    <xf numFmtId="0" fontId="4" fillId="0" borderId="0" xfId="0" applyFont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9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/>
    </xf>
    <xf numFmtId="0" fontId="4" fillId="2" borderId="13" xfId="0" applyFont="1" applyFill="1" applyBorder="1" applyAlignment="1">
      <alignment horizontal="center" vertical="top"/>
    </xf>
    <xf numFmtId="0" fontId="4" fillId="2" borderId="5" xfId="0" applyFont="1" applyFill="1" applyBorder="1" applyAlignment="1">
      <alignment horizontal="center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55"/>
  <sheetViews>
    <sheetView tabSelected="1" zoomScale="75" zoomScaleNormal="75" zoomScaleSheetLayoutView="75" workbookViewId="0">
      <selection activeCell="M152" sqref="M152"/>
    </sheetView>
  </sheetViews>
  <sheetFormatPr defaultColWidth="9" defaultRowHeight="12.75"/>
  <cols>
    <col min="1" max="1" width="13.140625" style="1" customWidth="1"/>
    <col min="2" max="2" width="98.7109375" style="1" customWidth="1"/>
    <col min="3" max="3" width="20.7109375" style="2" customWidth="1"/>
    <col min="4" max="4" width="22" style="3" customWidth="1"/>
    <col min="5" max="5" width="11.7109375" customWidth="1"/>
    <col min="6" max="7" width="18.140625" customWidth="1"/>
    <col min="8" max="8" width="15.7109375" bestFit="1" customWidth="1"/>
  </cols>
  <sheetData>
    <row r="1" spans="1:8" ht="47.25" customHeight="1">
      <c r="A1" s="90" t="s">
        <v>143</v>
      </c>
      <c r="B1" s="90"/>
      <c r="C1" s="90"/>
      <c r="D1" s="90"/>
      <c r="E1" s="6"/>
      <c r="F1" s="6"/>
      <c r="G1" s="6"/>
    </row>
    <row r="2" spans="1:8" ht="19.5" customHeight="1">
      <c r="A2" s="4"/>
      <c r="B2" s="4"/>
      <c r="C2" s="7"/>
      <c r="D2" s="8" t="s">
        <v>0</v>
      </c>
      <c r="E2" s="5"/>
      <c r="F2" s="5"/>
      <c r="G2" s="5"/>
    </row>
    <row r="3" spans="1:8" ht="73.150000000000006" customHeight="1">
      <c r="A3" s="9" t="s">
        <v>1</v>
      </c>
      <c r="B3" s="88" t="s">
        <v>2</v>
      </c>
      <c r="C3" s="10" t="s">
        <v>138</v>
      </c>
      <c r="D3" s="11" t="s">
        <v>139</v>
      </c>
      <c r="E3" s="12"/>
    </row>
    <row r="4" spans="1:8" ht="22.5">
      <c r="A4" s="95" t="s">
        <v>3</v>
      </c>
      <c r="B4" s="96"/>
      <c r="C4" s="96"/>
      <c r="D4" s="97"/>
      <c r="E4" s="12"/>
    </row>
    <row r="5" spans="1:8" ht="19.5" customHeight="1">
      <c r="A5" s="13">
        <v>10000000</v>
      </c>
      <c r="B5" s="14" t="s">
        <v>4</v>
      </c>
      <c r="C5" s="15">
        <f>C6+C22+C28+C31+C16</f>
        <v>585787994</v>
      </c>
      <c r="D5" s="16">
        <f>D6+D22+D28+D31+D16</f>
        <v>134043342.5</v>
      </c>
      <c r="E5" s="12"/>
    </row>
    <row r="6" spans="1:8" s="19" customFormat="1" ht="22.5" customHeight="1">
      <c r="A6" s="13">
        <v>11000000</v>
      </c>
      <c r="B6" s="17" t="s">
        <v>5</v>
      </c>
      <c r="C6" s="15">
        <f>C7+C14</f>
        <v>382136899</v>
      </c>
      <c r="D6" s="16">
        <f>D7+D14</f>
        <v>85690764.530000001</v>
      </c>
      <c r="E6" s="18"/>
    </row>
    <row r="7" spans="1:8" ht="18.75">
      <c r="A7" s="13">
        <v>11010000</v>
      </c>
      <c r="B7" s="17" t="s">
        <v>6</v>
      </c>
      <c r="C7" s="15">
        <f>SUM(C8:C13)</f>
        <v>381636899</v>
      </c>
      <c r="D7" s="16">
        <f>SUM(D8:D13)</f>
        <v>85358025.079999998</v>
      </c>
      <c r="E7" s="12"/>
    </row>
    <row r="8" spans="1:8" ht="37.9" customHeight="1">
      <c r="A8" s="20">
        <v>11010100</v>
      </c>
      <c r="B8" s="21" t="s">
        <v>7</v>
      </c>
      <c r="C8" s="22">
        <v>342236899</v>
      </c>
      <c r="D8" s="23">
        <v>76011506.109999999</v>
      </c>
      <c r="E8" s="12"/>
    </row>
    <row r="9" spans="1:8" ht="55.15" customHeight="1">
      <c r="A9" s="20">
        <v>11010200</v>
      </c>
      <c r="B9" s="21" t="s">
        <v>8</v>
      </c>
      <c r="C9" s="22">
        <v>30700000</v>
      </c>
      <c r="D9" s="23">
        <v>7122883.6399999997</v>
      </c>
      <c r="E9" s="12"/>
    </row>
    <row r="10" spans="1:8" ht="37.5">
      <c r="A10" s="20">
        <v>11010400</v>
      </c>
      <c r="B10" s="21" t="s">
        <v>9</v>
      </c>
      <c r="C10" s="22">
        <v>5400000</v>
      </c>
      <c r="D10" s="23">
        <v>1220771.24</v>
      </c>
      <c r="E10" s="12"/>
    </row>
    <row r="11" spans="1:8" ht="37.5">
      <c r="A11" s="20">
        <v>11010500</v>
      </c>
      <c r="B11" s="21" t="s">
        <v>10</v>
      </c>
      <c r="C11" s="22">
        <v>3300000</v>
      </c>
      <c r="D11" s="23">
        <v>1002864.09</v>
      </c>
      <c r="E11" s="12"/>
    </row>
    <row r="12" spans="1:8" ht="39" hidden="1" customHeight="1">
      <c r="A12" s="20">
        <v>11010600</v>
      </c>
      <c r="B12" s="21" t="s">
        <v>129</v>
      </c>
      <c r="C12" s="22"/>
      <c r="D12" s="23"/>
      <c r="E12" s="12"/>
    </row>
    <row r="13" spans="1:8" ht="56.25" hidden="1">
      <c r="A13" s="20">
        <v>11010900</v>
      </c>
      <c r="B13" s="21" t="s">
        <v>11</v>
      </c>
      <c r="C13" s="22"/>
      <c r="D13" s="23"/>
      <c r="E13" s="12"/>
    </row>
    <row r="14" spans="1:8" ht="24" customHeight="1">
      <c r="A14" s="13">
        <v>11020000</v>
      </c>
      <c r="B14" s="17" t="s">
        <v>12</v>
      </c>
      <c r="C14" s="15">
        <f>C15+C18</f>
        <v>500000</v>
      </c>
      <c r="D14" s="16">
        <f>D15</f>
        <v>332739.45</v>
      </c>
      <c r="E14" s="12"/>
      <c r="H14" s="24"/>
    </row>
    <row r="15" spans="1:8" ht="25.5" customHeight="1">
      <c r="A15" s="20">
        <v>11020200</v>
      </c>
      <c r="B15" s="21" t="s">
        <v>13</v>
      </c>
      <c r="C15" s="22">
        <v>500000</v>
      </c>
      <c r="D15" s="23">
        <v>332739.45</v>
      </c>
      <c r="E15" s="12"/>
    </row>
    <row r="16" spans="1:8" s="26" customFormat="1" ht="24" customHeight="1">
      <c r="A16" s="13">
        <v>13000000</v>
      </c>
      <c r="B16" s="17" t="s">
        <v>14</v>
      </c>
      <c r="C16" s="15">
        <f>C17+C19</f>
        <v>10000</v>
      </c>
      <c r="D16" s="16">
        <f>D17+D19</f>
        <v>1782.6599999999999</v>
      </c>
      <c r="E16" s="25"/>
    </row>
    <row r="17" spans="1:9" ht="18.75" customHeight="1">
      <c r="A17" s="20">
        <v>13020000</v>
      </c>
      <c r="B17" s="21" t="s">
        <v>15</v>
      </c>
      <c r="C17" s="23"/>
      <c r="D17" s="23">
        <f>D18</f>
        <v>130.37</v>
      </c>
      <c r="E17" s="12"/>
    </row>
    <row r="18" spans="1:9" ht="20.25" customHeight="1">
      <c r="A18" s="20">
        <v>13020200</v>
      </c>
      <c r="B18" s="21" t="s">
        <v>16</v>
      </c>
      <c r="C18" s="23"/>
      <c r="D18" s="23">
        <v>130.37</v>
      </c>
      <c r="E18" s="12"/>
    </row>
    <row r="19" spans="1:9" ht="24.75" customHeight="1">
      <c r="A19" s="20">
        <v>13030000</v>
      </c>
      <c r="B19" s="21" t="s">
        <v>120</v>
      </c>
      <c r="C19" s="22">
        <v>10000</v>
      </c>
      <c r="D19" s="23">
        <f>D20+D21</f>
        <v>1652.29</v>
      </c>
      <c r="E19" s="12"/>
    </row>
    <row r="20" spans="1:9" ht="42" customHeight="1">
      <c r="A20" s="20">
        <v>13030100</v>
      </c>
      <c r="B20" s="21" t="s">
        <v>121</v>
      </c>
      <c r="C20" s="22">
        <v>15000</v>
      </c>
      <c r="D20" s="23">
        <v>1652.29</v>
      </c>
      <c r="E20" s="12"/>
    </row>
    <row r="21" spans="1:9" ht="42" hidden="1" customHeight="1">
      <c r="A21" s="20">
        <v>13030200</v>
      </c>
      <c r="B21" s="21" t="s">
        <v>128</v>
      </c>
      <c r="C21" s="22"/>
      <c r="D21" s="23"/>
      <c r="E21" s="12"/>
    </row>
    <row r="22" spans="1:9" s="28" customFormat="1" ht="18" customHeight="1">
      <c r="A22" s="13">
        <v>14000000</v>
      </c>
      <c r="B22" s="17" t="s">
        <v>17</v>
      </c>
      <c r="C22" s="15">
        <f>C23+C25+C27</f>
        <v>42566095</v>
      </c>
      <c r="D22" s="16">
        <f>D23+D25+D27</f>
        <v>9971804.9100000001</v>
      </c>
      <c r="E22" s="27"/>
      <c r="H22" s="29"/>
      <c r="I22" s="29"/>
    </row>
    <row r="23" spans="1:9" s="28" customFormat="1" ht="20.25" customHeight="1">
      <c r="A23" s="30">
        <v>14020000</v>
      </c>
      <c r="B23" s="17" t="s">
        <v>18</v>
      </c>
      <c r="C23" s="15">
        <f>C24</f>
        <v>3584195</v>
      </c>
      <c r="D23" s="16">
        <f>D24</f>
        <v>837247.22</v>
      </c>
      <c r="E23" s="27"/>
      <c r="H23" s="24"/>
      <c r="I23" s="24"/>
    </row>
    <row r="24" spans="1:9" s="28" customFormat="1" ht="21" customHeight="1">
      <c r="A24" s="31">
        <v>14021900</v>
      </c>
      <c r="B24" s="21" t="s">
        <v>19</v>
      </c>
      <c r="C24" s="22">
        <v>3584195</v>
      </c>
      <c r="D24" s="23">
        <v>837247.22</v>
      </c>
      <c r="E24" s="27"/>
    </row>
    <row r="25" spans="1:9" s="28" customFormat="1" ht="36" customHeight="1">
      <c r="A25" s="30">
        <v>14030000</v>
      </c>
      <c r="B25" s="30" t="s">
        <v>20</v>
      </c>
      <c r="C25" s="15">
        <f>C26</f>
        <v>12481900</v>
      </c>
      <c r="D25" s="16">
        <f>D26</f>
        <v>2820813.81</v>
      </c>
      <c r="E25" s="27"/>
    </row>
    <row r="26" spans="1:9" s="28" customFormat="1" ht="18" customHeight="1">
      <c r="A26" s="31">
        <v>14031900</v>
      </c>
      <c r="B26" s="31" t="s">
        <v>19</v>
      </c>
      <c r="C26" s="22">
        <v>12481900</v>
      </c>
      <c r="D26" s="23">
        <v>2820813.81</v>
      </c>
      <c r="E26" s="27"/>
    </row>
    <row r="27" spans="1:9" ht="36" customHeight="1">
      <c r="A27" s="13">
        <v>14040000</v>
      </c>
      <c r="B27" s="17" t="s">
        <v>21</v>
      </c>
      <c r="C27" s="15">
        <v>26500000</v>
      </c>
      <c r="D27" s="16">
        <v>6313743.8799999999</v>
      </c>
      <c r="E27" s="12"/>
    </row>
    <row r="28" spans="1:9" s="28" customFormat="1" ht="18.75" hidden="1" customHeight="1">
      <c r="A28" s="13">
        <v>16000000</v>
      </c>
      <c r="B28" s="17" t="s">
        <v>22</v>
      </c>
      <c r="C28" s="15">
        <f>C29</f>
        <v>0</v>
      </c>
      <c r="D28" s="16">
        <f>D29</f>
        <v>0</v>
      </c>
      <c r="E28" s="27"/>
    </row>
    <row r="29" spans="1:9" ht="17.25" hidden="1" customHeight="1">
      <c r="A29" s="20">
        <v>16010000</v>
      </c>
      <c r="B29" s="21" t="s">
        <v>23</v>
      </c>
      <c r="C29" s="22">
        <f>C30</f>
        <v>0</v>
      </c>
      <c r="D29" s="23">
        <f>D30</f>
        <v>0</v>
      </c>
      <c r="E29" s="12"/>
    </row>
    <row r="30" spans="1:9" ht="18" hidden="1" customHeight="1">
      <c r="A30" s="20">
        <v>16010200</v>
      </c>
      <c r="B30" s="21" t="s">
        <v>24</v>
      </c>
      <c r="C30" s="22">
        <v>0</v>
      </c>
      <c r="D30" s="23"/>
      <c r="E30" s="12"/>
    </row>
    <row r="31" spans="1:9" s="28" customFormat="1" ht="21.75" customHeight="1">
      <c r="A31" s="13">
        <v>18000000</v>
      </c>
      <c r="B31" s="17" t="s">
        <v>25</v>
      </c>
      <c r="C31" s="15">
        <f>C32+C43+C45+C48+C50</f>
        <v>161075000</v>
      </c>
      <c r="D31" s="16">
        <f>D32+D43+D45+D48+D50</f>
        <v>38378990.400000006</v>
      </c>
      <c r="E31" s="27"/>
    </row>
    <row r="32" spans="1:9" s="26" customFormat="1" ht="22.5" customHeight="1">
      <c r="A32" s="13">
        <v>18010000</v>
      </c>
      <c r="B32" s="17" t="s">
        <v>26</v>
      </c>
      <c r="C32" s="15">
        <f>SUM(C33:C42)</f>
        <v>86625000</v>
      </c>
      <c r="D32" s="16">
        <f>SUM(D33:D42)</f>
        <v>19535083.810000002</v>
      </c>
      <c r="E32" s="25"/>
    </row>
    <row r="33" spans="1:5" ht="37.5">
      <c r="A33" s="31">
        <v>18010100</v>
      </c>
      <c r="B33" s="32" t="s">
        <v>27</v>
      </c>
      <c r="C33" s="22">
        <v>170000</v>
      </c>
      <c r="D33" s="23">
        <v>53321.5</v>
      </c>
      <c r="E33" s="12"/>
    </row>
    <row r="34" spans="1:5" ht="37.5">
      <c r="A34" s="31">
        <v>18010200</v>
      </c>
      <c r="B34" s="32" t="s">
        <v>28</v>
      </c>
      <c r="C34" s="22">
        <v>1900000</v>
      </c>
      <c r="D34" s="23">
        <v>45384.06</v>
      </c>
      <c r="E34" s="12"/>
    </row>
    <row r="35" spans="1:5" ht="37.5">
      <c r="A35" s="31">
        <v>18010300</v>
      </c>
      <c r="B35" s="32" t="s">
        <v>29</v>
      </c>
      <c r="C35" s="22">
        <v>3400000</v>
      </c>
      <c r="D35" s="23">
        <v>257182</v>
      </c>
      <c r="E35" s="12"/>
    </row>
    <row r="36" spans="1:5" ht="37.5">
      <c r="A36" s="31">
        <v>18010400</v>
      </c>
      <c r="B36" s="32" t="s">
        <v>30</v>
      </c>
      <c r="C36" s="22">
        <v>9030000</v>
      </c>
      <c r="D36" s="23">
        <v>2247734.13</v>
      </c>
      <c r="E36" s="12"/>
    </row>
    <row r="37" spans="1:5" ht="18.75">
      <c r="A37" s="20">
        <v>18010500</v>
      </c>
      <c r="B37" s="21" t="s">
        <v>31</v>
      </c>
      <c r="C37" s="22">
        <v>26400000</v>
      </c>
      <c r="D37" s="23">
        <v>6948563.2000000002</v>
      </c>
      <c r="E37" s="12"/>
    </row>
    <row r="38" spans="1:5" ht="18.75">
      <c r="A38" s="20">
        <v>18010600</v>
      </c>
      <c r="B38" s="21" t="s">
        <v>32</v>
      </c>
      <c r="C38" s="22">
        <v>38200000</v>
      </c>
      <c r="D38" s="23">
        <v>8800186.0899999999</v>
      </c>
      <c r="E38" s="12"/>
    </row>
    <row r="39" spans="1:5" ht="18.75">
      <c r="A39" s="20">
        <v>18010700</v>
      </c>
      <c r="B39" s="21" t="s">
        <v>33</v>
      </c>
      <c r="C39" s="22">
        <v>700000</v>
      </c>
      <c r="D39" s="23">
        <v>276989.21000000002</v>
      </c>
      <c r="E39" s="12"/>
    </row>
    <row r="40" spans="1:5" ht="17.25" customHeight="1">
      <c r="A40" s="20">
        <v>18010900</v>
      </c>
      <c r="B40" s="21" t="s">
        <v>34</v>
      </c>
      <c r="C40" s="22">
        <v>6700000</v>
      </c>
      <c r="D40" s="23">
        <v>876556.95</v>
      </c>
      <c r="E40" s="12"/>
    </row>
    <row r="41" spans="1:5" s="1" customFormat="1" ht="18.75">
      <c r="A41" s="20">
        <v>18011000</v>
      </c>
      <c r="B41" s="21" t="s">
        <v>35</v>
      </c>
      <c r="C41" s="22">
        <v>50000</v>
      </c>
      <c r="D41" s="23"/>
      <c r="E41" s="33"/>
    </row>
    <row r="42" spans="1:5" ht="17.25" customHeight="1">
      <c r="A42" s="20">
        <v>18011100</v>
      </c>
      <c r="B42" s="21" t="s">
        <v>36</v>
      </c>
      <c r="C42" s="22">
        <v>75000</v>
      </c>
      <c r="D42" s="23">
        <v>29166.67</v>
      </c>
      <c r="E42" s="12"/>
    </row>
    <row r="43" spans="1:5" ht="18.75">
      <c r="A43" s="13">
        <v>18020000</v>
      </c>
      <c r="B43" s="17" t="s">
        <v>37</v>
      </c>
      <c r="C43" s="15">
        <f>C44</f>
        <v>200000</v>
      </c>
      <c r="D43" s="16">
        <f>D44</f>
        <v>39320.15</v>
      </c>
      <c r="E43" s="12"/>
    </row>
    <row r="44" spans="1:5" ht="17.25" customHeight="1">
      <c r="A44" s="20">
        <v>18020100</v>
      </c>
      <c r="B44" s="21" t="s">
        <v>38</v>
      </c>
      <c r="C44" s="22">
        <v>200000</v>
      </c>
      <c r="D44" s="23">
        <v>39320.15</v>
      </c>
      <c r="E44" s="12"/>
    </row>
    <row r="45" spans="1:5" ht="18.75">
      <c r="A45" s="13">
        <v>18030000</v>
      </c>
      <c r="B45" s="17" t="s">
        <v>39</v>
      </c>
      <c r="C45" s="15">
        <f>C46+C47</f>
        <v>150000</v>
      </c>
      <c r="D45" s="16">
        <f>D46+D47</f>
        <v>37715.550000000003</v>
      </c>
      <c r="E45" s="12"/>
    </row>
    <row r="46" spans="1:5" ht="18.75">
      <c r="A46" s="20">
        <v>18030100</v>
      </c>
      <c r="B46" s="21" t="s">
        <v>40</v>
      </c>
      <c r="C46" s="22">
        <v>135000</v>
      </c>
      <c r="D46" s="23">
        <v>32742.63</v>
      </c>
      <c r="E46" s="12"/>
    </row>
    <row r="47" spans="1:5" ht="18.75">
      <c r="A47" s="20">
        <v>18030200</v>
      </c>
      <c r="B47" s="21" t="s">
        <v>41</v>
      </c>
      <c r="C47" s="22">
        <v>15000</v>
      </c>
      <c r="D47" s="23">
        <v>4972.92</v>
      </c>
      <c r="E47" s="12"/>
    </row>
    <row r="48" spans="1:5" ht="37.9" customHeight="1">
      <c r="A48" s="13">
        <v>18040000</v>
      </c>
      <c r="B48" s="17" t="s">
        <v>42</v>
      </c>
      <c r="C48" s="15"/>
      <c r="D48" s="16">
        <f>SUM(D49:D49)</f>
        <v>4393.0600000000004</v>
      </c>
      <c r="E48" s="12"/>
    </row>
    <row r="49" spans="1:5" ht="54.75" customHeight="1">
      <c r="A49" s="20">
        <v>18041900</v>
      </c>
      <c r="B49" s="61" t="s">
        <v>140</v>
      </c>
      <c r="C49" s="22"/>
      <c r="D49" s="23">
        <v>4393.0600000000004</v>
      </c>
      <c r="E49" s="12"/>
    </row>
    <row r="50" spans="1:5" ht="21.75" customHeight="1">
      <c r="A50" s="13">
        <v>18050000</v>
      </c>
      <c r="B50" s="17" t="s">
        <v>43</v>
      </c>
      <c r="C50" s="15">
        <f>SUM(C51:C54)</f>
        <v>74100000</v>
      </c>
      <c r="D50" s="16">
        <f>SUM(D51:D54)</f>
        <v>18762477.830000002</v>
      </c>
      <c r="E50" s="12"/>
    </row>
    <row r="51" spans="1:5" ht="18.75" hidden="1">
      <c r="A51" s="20">
        <v>18050200</v>
      </c>
      <c r="B51" s="21" t="s">
        <v>44</v>
      </c>
      <c r="C51" s="22"/>
      <c r="D51" s="23"/>
      <c r="E51" s="12"/>
    </row>
    <row r="52" spans="1:5" ht="18.75">
      <c r="A52" s="20">
        <v>18050300</v>
      </c>
      <c r="B52" s="21" t="s">
        <v>45</v>
      </c>
      <c r="C52" s="22">
        <v>14735000</v>
      </c>
      <c r="D52" s="23">
        <v>3191210.93</v>
      </c>
      <c r="E52" s="12"/>
    </row>
    <row r="53" spans="1:5" ht="22.5" customHeight="1">
      <c r="A53" s="20">
        <v>18050400</v>
      </c>
      <c r="B53" s="21" t="s">
        <v>46</v>
      </c>
      <c r="C53" s="22">
        <v>59300000</v>
      </c>
      <c r="D53" s="23">
        <v>15548753.369999999</v>
      </c>
      <c r="E53" s="12"/>
    </row>
    <row r="54" spans="1:5" ht="56.45" customHeight="1">
      <c r="A54" s="20">
        <v>18050500</v>
      </c>
      <c r="B54" s="34" t="s">
        <v>47</v>
      </c>
      <c r="C54" s="23">
        <v>65000</v>
      </c>
      <c r="D54" s="23">
        <v>22513.53</v>
      </c>
      <c r="E54" s="12"/>
    </row>
    <row r="55" spans="1:5" s="28" customFormat="1" ht="21" customHeight="1">
      <c r="A55" s="13">
        <v>20000000</v>
      </c>
      <c r="B55" s="14" t="s">
        <v>48</v>
      </c>
      <c r="C55" s="15">
        <f>C56+C65+C78</f>
        <v>8187000</v>
      </c>
      <c r="D55" s="16">
        <f>D56+D65+D78</f>
        <v>2179326.2999999998</v>
      </c>
    </row>
    <row r="56" spans="1:5" ht="21" customHeight="1">
      <c r="A56" s="13">
        <v>21000000</v>
      </c>
      <c r="B56" s="17" t="s">
        <v>49</v>
      </c>
      <c r="C56" s="15">
        <f>C57+C60+C59</f>
        <v>307000</v>
      </c>
      <c r="D56" s="16">
        <f>D57+D60+D59</f>
        <v>351535.96</v>
      </c>
    </row>
    <row r="57" spans="1:5" ht="96" customHeight="1">
      <c r="A57" s="13">
        <v>21010000</v>
      </c>
      <c r="B57" s="35" t="s">
        <v>50</v>
      </c>
      <c r="C57" s="15">
        <f>C58</f>
        <v>27000</v>
      </c>
      <c r="D57" s="15">
        <f>D58</f>
        <v>42413</v>
      </c>
    </row>
    <row r="58" spans="1:5" ht="33" customHeight="1">
      <c r="A58" s="20">
        <v>21010300</v>
      </c>
      <c r="B58" s="21" t="s">
        <v>51</v>
      </c>
      <c r="C58" s="22">
        <v>27000</v>
      </c>
      <c r="D58" s="22">
        <v>42413</v>
      </c>
      <c r="E58" s="12"/>
    </row>
    <row r="59" spans="1:5" s="26" customFormat="1" ht="18.75">
      <c r="A59" s="13">
        <v>21050000</v>
      </c>
      <c r="B59" s="17" t="s">
        <v>52</v>
      </c>
      <c r="C59" s="15"/>
      <c r="D59" s="16">
        <v>44613.7</v>
      </c>
    </row>
    <row r="60" spans="1:5" ht="18.75" customHeight="1">
      <c r="A60" s="13">
        <v>21080000</v>
      </c>
      <c r="B60" s="17" t="s">
        <v>53</v>
      </c>
      <c r="C60" s="15">
        <f>SUM(C61:C63)</f>
        <v>280000</v>
      </c>
      <c r="D60" s="16">
        <f>SUM(D61:D64)</f>
        <v>264509.26</v>
      </c>
    </row>
    <row r="61" spans="1:5" s="1" customFormat="1" ht="17.25" customHeight="1">
      <c r="A61" s="20">
        <v>21080500</v>
      </c>
      <c r="B61" s="21" t="s">
        <v>53</v>
      </c>
      <c r="C61" s="22"/>
      <c r="D61" s="23">
        <v>7201.02</v>
      </c>
    </row>
    <row r="62" spans="1:5" ht="18.75">
      <c r="A62" s="20">
        <v>21081100</v>
      </c>
      <c r="B62" s="21" t="s">
        <v>54</v>
      </c>
      <c r="C62" s="22">
        <v>80000</v>
      </c>
      <c r="D62" s="23">
        <v>168894.39</v>
      </c>
    </row>
    <row r="63" spans="1:5" ht="37.5">
      <c r="A63" s="20">
        <v>21081500</v>
      </c>
      <c r="B63" s="21" t="s">
        <v>55</v>
      </c>
      <c r="C63" s="22">
        <v>200000</v>
      </c>
      <c r="D63" s="22">
        <v>68100</v>
      </c>
    </row>
    <row r="64" spans="1:5" ht="56.25">
      <c r="A64" s="73">
        <v>21082400</v>
      </c>
      <c r="B64" s="86" t="s">
        <v>141</v>
      </c>
      <c r="C64" s="22"/>
      <c r="D64" s="22">
        <v>20313.849999999999</v>
      </c>
    </row>
    <row r="65" spans="1:4" ht="36.75" customHeight="1">
      <c r="A65" s="13">
        <v>22000000</v>
      </c>
      <c r="B65" s="17" t="s">
        <v>56</v>
      </c>
      <c r="C65" s="15">
        <f>C66+C72+C74</f>
        <v>6080000</v>
      </c>
      <c r="D65" s="16">
        <f>D66+D72+D74</f>
        <v>1392612.93</v>
      </c>
    </row>
    <row r="66" spans="1:4" s="26" customFormat="1" ht="21" customHeight="1">
      <c r="A66" s="13">
        <v>22010000</v>
      </c>
      <c r="B66" s="17" t="s">
        <v>57</v>
      </c>
      <c r="C66" s="15">
        <f>C67+C68+C69+C70+C71</f>
        <v>4320000</v>
      </c>
      <c r="D66" s="16">
        <f>D67+D68+D69+D70+D71</f>
        <v>982449.4</v>
      </c>
    </row>
    <row r="67" spans="1:4" s="1" customFormat="1" ht="60" customHeight="1">
      <c r="A67" s="20">
        <v>22010200</v>
      </c>
      <c r="B67" s="21" t="s">
        <v>58</v>
      </c>
      <c r="C67" s="22"/>
      <c r="D67" s="23">
        <v>10442</v>
      </c>
    </row>
    <row r="68" spans="1:4" s="1" customFormat="1" ht="40.9" customHeight="1">
      <c r="A68" s="20">
        <v>22010300</v>
      </c>
      <c r="B68" s="21" t="s">
        <v>59</v>
      </c>
      <c r="C68" s="36">
        <v>100000</v>
      </c>
      <c r="D68" s="22">
        <v>53458</v>
      </c>
    </row>
    <row r="69" spans="1:4" s="1" customFormat="1" ht="22.5" customHeight="1">
      <c r="A69" s="20">
        <v>22012500</v>
      </c>
      <c r="B69" s="31" t="s">
        <v>60</v>
      </c>
      <c r="C69" s="36">
        <v>4050000</v>
      </c>
      <c r="D69" s="23">
        <v>866387.4</v>
      </c>
    </row>
    <row r="70" spans="1:4" s="1" customFormat="1" ht="41.25" customHeight="1">
      <c r="A70" s="20">
        <v>22012600</v>
      </c>
      <c r="B70" s="31" t="s">
        <v>61</v>
      </c>
      <c r="C70" s="36">
        <v>170000</v>
      </c>
      <c r="D70" s="22">
        <v>47622</v>
      </c>
    </row>
    <row r="71" spans="1:4" s="1" customFormat="1" ht="75" customHeight="1">
      <c r="A71" s="73">
        <v>22012900</v>
      </c>
      <c r="B71" s="87" t="s">
        <v>125</v>
      </c>
      <c r="C71" s="36"/>
      <c r="D71" s="23">
        <v>4540</v>
      </c>
    </row>
    <row r="72" spans="1:4" ht="40.15" customHeight="1">
      <c r="A72" s="13">
        <v>22080000</v>
      </c>
      <c r="B72" s="17" t="s">
        <v>62</v>
      </c>
      <c r="C72" s="15">
        <f>C73</f>
        <v>850000</v>
      </c>
      <c r="D72" s="16">
        <f>D73</f>
        <v>225203.85</v>
      </c>
    </row>
    <row r="73" spans="1:4" ht="37.5">
      <c r="A73" s="20">
        <v>22080400</v>
      </c>
      <c r="B73" s="21" t="s">
        <v>63</v>
      </c>
      <c r="C73" s="22">
        <v>850000</v>
      </c>
      <c r="D73" s="23">
        <v>225203.85</v>
      </c>
    </row>
    <row r="74" spans="1:4" ht="18.75">
      <c r="A74" s="13">
        <v>22090000</v>
      </c>
      <c r="B74" s="17" t="s">
        <v>64</v>
      </c>
      <c r="C74" s="15">
        <f>SUM(C75:C77)</f>
        <v>910000</v>
      </c>
      <c r="D74" s="16">
        <f>SUM(D75:D77)</f>
        <v>184959.68</v>
      </c>
    </row>
    <row r="75" spans="1:4" ht="39" customHeight="1">
      <c r="A75" s="20">
        <v>22090100</v>
      </c>
      <c r="B75" s="21" t="s">
        <v>65</v>
      </c>
      <c r="C75" s="22">
        <v>885000</v>
      </c>
      <c r="D75" s="23">
        <v>177357.28</v>
      </c>
    </row>
    <row r="76" spans="1:4" ht="20.45" customHeight="1">
      <c r="A76" s="20">
        <v>22090200</v>
      </c>
      <c r="B76" s="21" t="s">
        <v>66</v>
      </c>
      <c r="C76" s="22">
        <v>0</v>
      </c>
      <c r="D76" s="23">
        <v>139.4</v>
      </c>
    </row>
    <row r="77" spans="1:4" ht="37.5">
      <c r="A77" s="20">
        <v>22090400</v>
      </c>
      <c r="B77" s="21" t="s">
        <v>67</v>
      </c>
      <c r="C77" s="22">
        <v>25000</v>
      </c>
      <c r="D77" s="23">
        <v>7463</v>
      </c>
    </row>
    <row r="78" spans="1:4" ht="21.75" hidden="1" customHeight="1">
      <c r="A78" s="13">
        <v>24000000</v>
      </c>
      <c r="B78" s="17" t="s">
        <v>68</v>
      </c>
      <c r="C78" s="15">
        <f>C79+C80</f>
        <v>1800000</v>
      </c>
      <c r="D78" s="16">
        <f>D79+D80</f>
        <v>435177.41</v>
      </c>
    </row>
    <row r="79" spans="1:4" ht="40.5" hidden="1" customHeight="1">
      <c r="A79" s="13">
        <v>24030000</v>
      </c>
      <c r="B79" s="17" t="s">
        <v>69</v>
      </c>
      <c r="C79" s="15"/>
      <c r="D79" s="16"/>
    </row>
    <row r="80" spans="1:4" s="26" customFormat="1" ht="18.75">
      <c r="A80" s="13">
        <v>24060000</v>
      </c>
      <c r="B80" s="17" t="s">
        <v>70</v>
      </c>
      <c r="C80" s="15">
        <f>C81</f>
        <v>1800000</v>
      </c>
      <c r="D80" s="16">
        <f>D81+D82</f>
        <v>435177.41</v>
      </c>
    </row>
    <row r="81" spans="1:6" s="1" customFormat="1" ht="19.5" customHeight="1">
      <c r="A81" s="20">
        <v>24060300</v>
      </c>
      <c r="B81" s="21" t="s">
        <v>53</v>
      </c>
      <c r="C81" s="22">
        <v>1800000</v>
      </c>
      <c r="D81" s="23">
        <v>435177.41</v>
      </c>
    </row>
    <row r="82" spans="1:6" s="1" customFormat="1" ht="115.5" hidden="1" customHeight="1">
      <c r="A82" s="73">
        <v>24062200</v>
      </c>
      <c r="B82" s="72" t="s">
        <v>122</v>
      </c>
      <c r="C82" s="71"/>
      <c r="D82" s="23"/>
    </row>
    <row r="83" spans="1:6" ht="24" customHeight="1">
      <c r="A83" s="13">
        <v>30000000</v>
      </c>
      <c r="B83" s="14" t="s">
        <v>71</v>
      </c>
      <c r="C83" s="15">
        <f>C84</f>
        <v>0</v>
      </c>
      <c r="D83" s="82">
        <f>D84</f>
        <v>0.93</v>
      </c>
    </row>
    <row r="84" spans="1:6" ht="18.75">
      <c r="A84" s="13">
        <v>31000000</v>
      </c>
      <c r="B84" s="17" t="s">
        <v>72</v>
      </c>
      <c r="C84" s="15">
        <f>C85+C87</f>
        <v>0</v>
      </c>
      <c r="D84" s="82">
        <f>D85+D87</f>
        <v>0.93</v>
      </c>
    </row>
    <row r="85" spans="1:6" ht="59.25" hidden="1" customHeight="1">
      <c r="A85" s="37">
        <v>31010000</v>
      </c>
      <c r="B85" s="17" t="s">
        <v>73</v>
      </c>
      <c r="C85" s="15">
        <f>C86</f>
        <v>0</v>
      </c>
      <c r="D85" s="15"/>
      <c r="E85" s="38"/>
    </row>
    <row r="86" spans="1:6" ht="55.15" hidden="1" customHeight="1">
      <c r="A86" s="20">
        <v>31010200</v>
      </c>
      <c r="B86" s="21" t="s">
        <v>74</v>
      </c>
      <c r="C86" s="22"/>
      <c r="D86" s="22"/>
      <c r="E86" s="38"/>
    </row>
    <row r="87" spans="1:6" s="26" customFormat="1" ht="39" customHeight="1">
      <c r="A87" s="13">
        <v>31020000</v>
      </c>
      <c r="B87" s="17" t="s">
        <v>75</v>
      </c>
      <c r="C87" s="15"/>
      <c r="D87" s="82">
        <v>0.93</v>
      </c>
      <c r="E87" s="39"/>
      <c r="F87" s="40"/>
    </row>
    <row r="88" spans="1:6" ht="18.75">
      <c r="A88" s="13">
        <v>40000000</v>
      </c>
      <c r="B88" s="14" t="s">
        <v>76</v>
      </c>
      <c r="C88" s="16">
        <f>C89</f>
        <v>238887150</v>
      </c>
      <c r="D88" s="16">
        <f>D89</f>
        <v>51302449</v>
      </c>
    </row>
    <row r="89" spans="1:6" ht="18.75">
      <c r="A89" s="13">
        <v>41000000</v>
      </c>
      <c r="B89" s="17" t="s">
        <v>77</v>
      </c>
      <c r="C89" s="16">
        <f>C90+C92+C96+C98</f>
        <v>238887150</v>
      </c>
      <c r="D89" s="16">
        <f>D90+D92+D98</f>
        <v>51302449</v>
      </c>
    </row>
    <row r="90" spans="1:6" ht="19.149999999999999" customHeight="1">
      <c r="A90" s="13">
        <v>41020000</v>
      </c>
      <c r="B90" s="17" t="s">
        <v>78</v>
      </c>
      <c r="C90" s="15">
        <f>C91</f>
        <v>14344300</v>
      </c>
      <c r="D90" s="15">
        <f>D91</f>
        <v>3586200</v>
      </c>
    </row>
    <row r="91" spans="1:6" ht="58.15" customHeight="1">
      <c r="A91" s="20">
        <v>41021000</v>
      </c>
      <c r="B91" s="31" t="s">
        <v>79</v>
      </c>
      <c r="C91" s="22">
        <v>14344300</v>
      </c>
      <c r="D91" s="22">
        <v>3586200</v>
      </c>
      <c r="F91" s="89">
        <f>D90+D92+D98</f>
        <v>51302449</v>
      </c>
    </row>
    <row r="92" spans="1:6" ht="18.75">
      <c r="A92" s="13">
        <v>41030000</v>
      </c>
      <c r="B92" s="17" t="s">
        <v>80</v>
      </c>
      <c r="C92" s="15">
        <f>SUM(C93:C95)</f>
        <v>213390500</v>
      </c>
      <c r="D92" s="15">
        <f>SUM(D93:D95)</f>
        <v>45067500</v>
      </c>
    </row>
    <row r="93" spans="1:6" ht="18.75">
      <c r="A93" s="20">
        <v>41033900</v>
      </c>
      <c r="B93" s="21" t="s">
        <v>81</v>
      </c>
      <c r="C93" s="22">
        <v>213390500</v>
      </c>
      <c r="D93" s="22">
        <v>45067500</v>
      </c>
    </row>
    <row r="94" spans="1:6" ht="18.75" hidden="1">
      <c r="A94" s="20">
        <v>41034200</v>
      </c>
      <c r="B94" s="21" t="s">
        <v>82</v>
      </c>
      <c r="C94" s="22"/>
      <c r="D94" s="22"/>
    </row>
    <row r="95" spans="1:6" ht="37.5" hidden="1">
      <c r="A95" s="20">
        <v>41034500</v>
      </c>
      <c r="B95" s="21" t="s">
        <v>134</v>
      </c>
      <c r="C95" s="22"/>
      <c r="D95" s="22"/>
    </row>
    <row r="96" spans="1:6" s="26" customFormat="1" ht="18.75" hidden="1">
      <c r="A96" s="13">
        <v>41040000</v>
      </c>
      <c r="B96" s="17" t="s">
        <v>83</v>
      </c>
      <c r="C96" s="15">
        <f>C97</f>
        <v>0</v>
      </c>
      <c r="D96" s="15">
        <f>D97</f>
        <v>0</v>
      </c>
    </row>
    <row r="97" spans="1:8" s="1" customFormat="1" ht="18.75" hidden="1">
      <c r="A97" s="20">
        <v>41040400</v>
      </c>
      <c r="B97" s="21" t="s">
        <v>84</v>
      </c>
      <c r="C97" s="22"/>
      <c r="D97" s="22"/>
    </row>
    <row r="98" spans="1:8" s="26" customFormat="1" ht="18.75">
      <c r="A98" s="13">
        <v>41050000</v>
      </c>
      <c r="B98" s="17" t="s">
        <v>85</v>
      </c>
      <c r="C98" s="16">
        <f>SUM(C99:C111)</f>
        <v>11152350</v>
      </c>
      <c r="D98" s="16">
        <f>SUM(D99:D111)</f>
        <v>2648749</v>
      </c>
    </row>
    <row r="99" spans="1:8" ht="206.45" hidden="1" customHeight="1">
      <c r="A99" s="41">
        <v>41050400</v>
      </c>
      <c r="B99" s="43" t="s">
        <v>132</v>
      </c>
      <c r="C99" s="23"/>
      <c r="D99" s="23"/>
    </row>
    <row r="100" spans="1:8" ht="98.45" hidden="1" customHeight="1">
      <c r="A100" s="41">
        <v>41050900</v>
      </c>
      <c r="B100" s="68" t="s">
        <v>123</v>
      </c>
      <c r="C100" s="23"/>
      <c r="D100" s="23"/>
    </row>
    <row r="101" spans="1:8" ht="36.75" customHeight="1">
      <c r="A101" s="41">
        <v>41051000</v>
      </c>
      <c r="B101" s="76" t="s">
        <v>86</v>
      </c>
      <c r="C101" s="22">
        <v>2528637</v>
      </c>
      <c r="D101" s="22">
        <v>534041</v>
      </c>
    </row>
    <row r="102" spans="1:8" ht="43.5" customHeight="1">
      <c r="A102" s="74">
        <v>41051100</v>
      </c>
      <c r="B102" s="78" t="s">
        <v>117</v>
      </c>
      <c r="C102" s="75"/>
      <c r="D102" s="23"/>
    </row>
    <row r="103" spans="1:8" ht="42.6" customHeight="1">
      <c r="A103" s="41">
        <v>41051200</v>
      </c>
      <c r="B103" s="77" t="s">
        <v>87</v>
      </c>
      <c r="C103" s="22">
        <v>2622429</v>
      </c>
      <c r="D103" s="22">
        <v>389883</v>
      </c>
    </row>
    <row r="104" spans="1:8" ht="54" hidden="1" customHeight="1">
      <c r="A104" s="41">
        <v>41051400</v>
      </c>
      <c r="B104" s="42" t="s">
        <v>88</v>
      </c>
      <c r="C104" s="22"/>
      <c r="D104" s="22"/>
    </row>
    <row r="105" spans="1:8" ht="45.75" hidden="1" customHeight="1">
      <c r="A105" s="41">
        <v>41051500</v>
      </c>
      <c r="B105" s="42" t="s">
        <v>89</v>
      </c>
      <c r="C105" s="22"/>
      <c r="D105" s="22"/>
    </row>
    <row r="106" spans="1:8" ht="2.25" hidden="1" customHeight="1">
      <c r="A106" s="41">
        <v>41051600</v>
      </c>
      <c r="B106" s="42" t="s">
        <v>90</v>
      </c>
      <c r="C106" s="22"/>
      <c r="D106" s="22"/>
    </row>
    <row r="107" spans="1:8" ht="56.45" hidden="1" customHeight="1">
      <c r="A107" s="41">
        <v>41053000</v>
      </c>
      <c r="B107" s="42" t="s">
        <v>133</v>
      </c>
      <c r="C107" s="22"/>
      <c r="D107" s="22"/>
    </row>
    <row r="108" spans="1:8" ht="27" customHeight="1">
      <c r="A108" s="41">
        <v>41053900</v>
      </c>
      <c r="B108" s="42" t="s">
        <v>91</v>
      </c>
      <c r="C108" s="22">
        <v>2638656</v>
      </c>
      <c r="D108" s="23">
        <v>43511</v>
      </c>
    </row>
    <row r="109" spans="1:8" ht="39.75" hidden="1" customHeight="1">
      <c r="A109" s="70">
        <v>41054300</v>
      </c>
      <c r="B109" s="69" t="s">
        <v>124</v>
      </c>
      <c r="C109" s="22"/>
      <c r="D109" s="23"/>
    </row>
    <row r="110" spans="1:8" ht="58.5" hidden="1" customHeight="1">
      <c r="A110" s="70">
        <v>41054800</v>
      </c>
      <c r="B110" s="42" t="s">
        <v>126</v>
      </c>
      <c r="C110" s="22"/>
      <c r="D110" s="23"/>
    </row>
    <row r="111" spans="1:8" ht="43.5" customHeight="1">
      <c r="A111" s="70">
        <v>41055000</v>
      </c>
      <c r="B111" s="69" t="s">
        <v>127</v>
      </c>
      <c r="C111" s="22">
        <v>3362628</v>
      </c>
      <c r="D111" s="22">
        <v>1681314</v>
      </c>
    </row>
    <row r="112" spans="1:8" ht="23.25" customHeight="1">
      <c r="A112" s="91" t="s">
        <v>92</v>
      </c>
      <c r="B112" s="92"/>
      <c r="C112" s="16">
        <f>C5+C55+C83+C88</f>
        <v>832862144</v>
      </c>
      <c r="D112" s="16">
        <f>D5+D55+D83+D88</f>
        <v>187525118.73000002</v>
      </c>
      <c r="E112" s="44"/>
      <c r="H112" s="67"/>
    </row>
    <row r="113" spans="1:4" ht="24" customHeight="1">
      <c r="A113" s="98" t="s">
        <v>93</v>
      </c>
      <c r="B113" s="99"/>
      <c r="C113" s="99"/>
      <c r="D113" s="100"/>
    </row>
    <row r="114" spans="1:4" ht="18.75" customHeight="1">
      <c r="A114" s="45">
        <v>10000000</v>
      </c>
      <c r="B114" s="46" t="s">
        <v>94</v>
      </c>
      <c r="C114" s="16">
        <f>C115</f>
        <v>550000</v>
      </c>
      <c r="D114" s="47">
        <f>D115</f>
        <v>107040.26000000001</v>
      </c>
    </row>
    <row r="115" spans="1:4" s="28" customFormat="1" ht="18.75">
      <c r="A115" s="48">
        <v>19000000</v>
      </c>
      <c r="B115" s="49" t="s">
        <v>95</v>
      </c>
      <c r="C115" s="15">
        <f>C116+C120</f>
        <v>550000</v>
      </c>
      <c r="D115" s="47">
        <f>D116+D120</f>
        <v>107040.26000000001</v>
      </c>
    </row>
    <row r="116" spans="1:4" s="26" customFormat="1" ht="18.75">
      <c r="A116" s="48">
        <v>19010000</v>
      </c>
      <c r="B116" s="50" t="s">
        <v>96</v>
      </c>
      <c r="C116" s="15">
        <f>SUM(C117:C119)</f>
        <v>550000</v>
      </c>
      <c r="D116" s="47">
        <f>SUM(D117:D119)</f>
        <v>107040.26000000001</v>
      </c>
    </row>
    <row r="117" spans="1:4" ht="56.25">
      <c r="A117" s="51">
        <v>19010100</v>
      </c>
      <c r="B117" s="52" t="s">
        <v>130</v>
      </c>
      <c r="C117" s="22">
        <v>65000</v>
      </c>
      <c r="D117" s="53">
        <v>28988.62</v>
      </c>
    </row>
    <row r="118" spans="1:4" s="1" customFormat="1" ht="18.75">
      <c r="A118" s="51">
        <v>19010200</v>
      </c>
      <c r="B118" s="54" t="s">
        <v>97</v>
      </c>
      <c r="C118" s="22">
        <v>50000</v>
      </c>
      <c r="D118" s="53">
        <v>12424.65</v>
      </c>
    </row>
    <row r="119" spans="1:4" ht="38.25" customHeight="1">
      <c r="A119" s="51">
        <v>19010300</v>
      </c>
      <c r="B119" s="54" t="s">
        <v>98</v>
      </c>
      <c r="C119" s="22">
        <v>435000</v>
      </c>
      <c r="D119" s="53">
        <v>65626.990000000005</v>
      </c>
    </row>
    <row r="120" spans="1:4" ht="18.75" hidden="1" customHeight="1">
      <c r="A120" s="48">
        <v>19050000</v>
      </c>
      <c r="B120" s="50" t="s">
        <v>99</v>
      </c>
      <c r="C120" s="15"/>
      <c r="D120" s="47">
        <f>D121+D122</f>
        <v>0</v>
      </c>
    </row>
    <row r="121" spans="1:4" ht="35.25" hidden="1" customHeight="1">
      <c r="A121" s="51">
        <v>19050200</v>
      </c>
      <c r="B121" s="54" t="s">
        <v>100</v>
      </c>
      <c r="C121" s="22"/>
      <c r="D121" s="53"/>
    </row>
    <row r="122" spans="1:4" ht="35.25" hidden="1" customHeight="1">
      <c r="A122" s="51">
        <v>19050300</v>
      </c>
      <c r="B122" s="54" t="s">
        <v>101</v>
      </c>
      <c r="C122" s="23">
        <v>0</v>
      </c>
      <c r="D122" s="53"/>
    </row>
    <row r="123" spans="1:4" ht="20.25" customHeight="1">
      <c r="A123" s="48">
        <v>20000000</v>
      </c>
      <c r="B123" s="50" t="s">
        <v>102</v>
      </c>
      <c r="C123" s="16">
        <f>C124+C126+C131</f>
        <v>18244572.34</v>
      </c>
      <c r="D123" s="47">
        <f>D124+D126+D131</f>
        <v>4993883.29</v>
      </c>
    </row>
    <row r="124" spans="1:4" ht="20.25" customHeight="1">
      <c r="A124" s="48">
        <v>21000000</v>
      </c>
      <c r="B124" s="50" t="s">
        <v>103</v>
      </c>
      <c r="C124" s="83">
        <f>C125</f>
        <v>0</v>
      </c>
      <c r="D124" s="16">
        <f>D125</f>
        <v>2938.12</v>
      </c>
    </row>
    <row r="125" spans="1:4" ht="41.45" customHeight="1">
      <c r="A125" s="48">
        <v>21110000</v>
      </c>
      <c r="B125" s="50" t="s">
        <v>135</v>
      </c>
      <c r="C125" s="83">
        <v>0</v>
      </c>
      <c r="D125" s="47">
        <v>2938.12</v>
      </c>
    </row>
    <row r="126" spans="1:4" ht="15.75" customHeight="1">
      <c r="A126" s="55">
        <v>24000000</v>
      </c>
      <c r="B126" s="55" t="s">
        <v>68</v>
      </c>
      <c r="C126" s="15">
        <f>C127+C130</f>
        <v>80000</v>
      </c>
      <c r="D126" s="47">
        <f>D127+D130</f>
        <v>10351.25</v>
      </c>
    </row>
    <row r="127" spans="1:4" ht="26.25" customHeight="1">
      <c r="A127" s="48">
        <v>24060000</v>
      </c>
      <c r="B127" s="50" t="s">
        <v>70</v>
      </c>
      <c r="C127" s="15">
        <f>C128+C129</f>
        <v>80000</v>
      </c>
      <c r="D127" s="47">
        <f>D128+D129</f>
        <v>2351.25</v>
      </c>
    </row>
    <row r="128" spans="1:4" ht="20.25" hidden="1" customHeight="1">
      <c r="A128" s="51">
        <v>24061600</v>
      </c>
      <c r="B128" s="52" t="s">
        <v>104</v>
      </c>
      <c r="C128" s="22"/>
      <c r="D128" s="53"/>
    </row>
    <row r="129" spans="1:5" ht="39" customHeight="1">
      <c r="A129" s="51">
        <v>24062100</v>
      </c>
      <c r="B129" s="54" t="s">
        <v>105</v>
      </c>
      <c r="C129" s="22">
        <v>80000</v>
      </c>
      <c r="D129" s="53">
        <v>2351.25</v>
      </c>
    </row>
    <row r="130" spans="1:5" ht="20.25" customHeight="1">
      <c r="A130" s="48">
        <v>24170000</v>
      </c>
      <c r="B130" s="56" t="s">
        <v>106</v>
      </c>
      <c r="C130" s="15"/>
      <c r="D130" s="47">
        <v>8000</v>
      </c>
    </row>
    <row r="131" spans="1:5" ht="22.5" customHeight="1">
      <c r="A131" s="57">
        <v>25000000</v>
      </c>
      <c r="B131" s="57" t="s">
        <v>107</v>
      </c>
      <c r="C131" s="16">
        <f>C132+C137</f>
        <v>18164572.34</v>
      </c>
      <c r="D131" s="47">
        <f>D132+D137</f>
        <v>4980593.92</v>
      </c>
      <c r="E131" s="58"/>
    </row>
    <row r="132" spans="1:5" ht="39.6" customHeight="1">
      <c r="A132" s="57">
        <v>25010000</v>
      </c>
      <c r="B132" s="59" t="s">
        <v>108</v>
      </c>
      <c r="C132" s="47">
        <v>16228537.779999999</v>
      </c>
      <c r="D132" s="47">
        <v>3110111.96</v>
      </c>
    </row>
    <row r="133" spans="1:5" ht="26.25" customHeight="1">
      <c r="A133" s="60">
        <v>25010100</v>
      </c>
      <c r="B133" s="61" t="s">
        <v>109</v>
      </c>
      <c r="C133" s="84"/>
      <c r="D133" s="53"/>
    </row>
    <row r="134" spans="1:5" ht="27" customHeight="1">
      <c r="A134" s="60">
        <v>25010200</v>
      </c>
      <c r="B134" s="61" t="s">
        <v>110</v>
      </c>
      <c r="C134" s="84"/>
      <c r="D134" s="85"/>
    </row>
    <row r="135" spans="1:5" ht="40.9" customHeight="1">
      <c r="A135" s="60">
        <v>25010300</v>
      </c>
      <c r="B135" s="61" t="s">
        <v>131</v>
      </c>
      <c r="C135" s="79"/>
      <c r="D135" s="53"/>
    </row>
    <row r="136" spans="1:5" ht="37.5">
      <c r="A136" s="60">
        <v>25010400</v>
      </c>
      <c r="B136" s="61" t="s">
        <v>111</v>
      </c>
      <c r="C136" s="79"/>
      <c r="D136" s="53"/>
    </row>
    <row r="137" spans="1:5" ht="19.899999999999999" customHeight="1">
      <c r="A137" s="57">
        <v>25020000</v>
      </c>
      <c r="B137" s="59" t="s">
        <v>112</v>
      </c>
      <c r="C137" s="80">
        <v>1936034.56</v>
      </c>
      <c r="D137" s="62">
        <v>1870481.96</v>
      </c>
    </row>
    <row r="138" spans="1:5" ht="19.899999999999999" customHeight="1">
      <c r="A138" s="60">
        <v>25020100</v>
      </c>
      <c r="B138" s="61" t="s">
        <v>113</v>
      </c>
      <c r="C138" s="81"/>
      <c r="D138" s="53"/>
    </row>
    <row r="139" spans="1:5" ht="96.6" customHeight="1">
      <c r="A139" s="60">
        <v>25020200</v>
      </c>
      <c r="B139" s="61" t="s">
        <v>136</v>
      </c>
      <c r="C139" s="81"/>
      <c r="D139" s="53"/>
    </row>
    <row r="140" spans="1:5" ht="19.149999999999999" customHeight="1">
      <c r="A140" s="48">
        <v>30000000</v>
      </c>
      <c r="B140" s="50" t="s">
        <v>71</v>
      </c>
      <c r="C140" s="15">
        <f>C141+C143</f>
        <v>350000</v>
      </c>
      <c r="D140" s="47">
        <f>D141+D143</f>
        <v>1102096.92</v>
      </c>
    </row>
    <row r="141" spans="1:5" ht="19.899999999999999" customHeight="1">
      <c r="A141" s="48">
        <v>31000000</v>
      </c>
      <c r="B141" s="56" t="s">
        <v>72</v>
      </c>
      <c r="C141" s="15">
        <f>C142</f>
        <v>100000</v>
      </c>
      <c r="D141" s="47">
        <f>D142</f>
        <v>926125.92</v>
      </c>
    </row>
    <row r="142" spans="1:5" ht="37.5">
      <c r="A142" s="51">
        <v>31030000</v>
      </c>
      <c r="B142" s="54" t="s">
        <v>114</v>
      </c>
      <c r="C142" s="22">
        <v>100000</v>
      </c>
      <c r="D142" s="53">
        <v>926125.92</v>
      </c>
    </row>
    <row r="143" spans="1:5" ht="18.75">
      <c r="A143" s="48">
        <v>33000000</v>
      </c>
      <c r="B143" s="56" t="s">
        <v>115</v>
      </c>
      <c r="C143" s="15">
        <f>C144</f>
        <v>250000</v>
      </c>
      <c r="D143" s="16">
        <f>D144</f>
        <v>175971</v>
      </c>
    </row>
    <row r="144" spans="1:5" ht="19.899999999999999" customHeight="1">
      <c r="A144" s="48">
        <v>33010000</v>
      </c>
      <c r="B144" s="56" t="s">
        <v>116</v>
      </c>
      <c r="C144" s="15">
        <f>C145</f>
        <v>250000</v>
      </c>
      <c r="D144" s="16">
        <f>D145</f>
        <v>175971</v>
      </c>
    </row>
    <row r="145" spans="1:7" ht="56.25" customHeight="1">
      <c r="A145" s="51">
        <v>33010100</v>
      </c>
      <c r="B145" s="54" t="s">
        <v>137</v>
      </c>
      <c r="C145" s="22">
        <v>250000</v>
      </c>
      <c r="D145" s="53">
        <v>175971</v>
      </c>
    </row>
    <row r="146" spans="1:7" ht="18.75">
      <c r="A146" s="13">
        <v>40000000</v>
      </c>
      <c r="B146" s="14" t="s">
        <v>76</v>
      </c>
      <c r="C146" s="15">
        <f>C147</f>
        <v>30000000</v>
      </c>
      <c r="D146" s="16">
        <f>D147</f>
        <v>0</v>
      </c>
    </row>
    <row r="147" spans="1:7" ht="20.45" customHeight="1">
      <c r="A147" s="13">
        <v>41000000</v>
      </c>
      <c r="B147" s="17" t="s">
        <v>77</v>
      </c>
      <c r="C147" s="15">
        <f>C148</f>
        <v>30000000</v>
      </c>
      <c r="D147" s="16">
        <f>D148</f>
        <v>0</v>
      </c>
    </row>
    <row r="148" spans="1:7" ht="18.75">
      <c r="A148" s="13">
        <v>41050000</v>
      </c>
      <c r="B148" s="17" t="s">
        <v>85</v>
      </c>
      <c r="C148" s="15">
        <f>C149+C150</f>
        <v>30000000</v>
      </c>
      <c r="D148" s="16">
        <f>D149+D150</f>
        <v>0</v>
      </c>
    </row>
    <row r="149" spans="1:7" ht="2.25" customHeight="1">
      <c r="A149" s="51">
        <v>41051100</v>
      </c>
      <c r="B149" s="42" t="s">
        <v>117</v>
      </c>
      <c r="C149" s="22"/>
      <c r="D149" s="53"/>
    </row>
    <row r="150" spans="1:7" ht="59.25" customHeight="1">
      <c r="A150" s="51">
        <v>41053500</v>
      </c>
      <c r="B150" s="42" t="s">
        <v>142</v>
      </c>
      <c r="C150" s="22">
        <v>30000000</v>
      </c>
      <c r="D150" s="53"/>
    </row>
    <row r="151" spans="1:7" ht="19.899999999999999" customHeight="1">
      <c r="A151" s="48">
        <v>50000000</v>
      </c>
      <c r="B151" s="56" t="s">
        <v>118</v>
      </c>
      <c r="C151" s="15">
        <f>C152</f>
        <v>2050000</v>
      </c>
      <c r="D151" s="47">
        <f>D152</f>
        <v>478278.67</v>
      </c>
    </row>
    <row r="152" spans="1:7" ht="38.450000000000003" customHeight="1">
      <c r="A152" s="51">
        <v>50110000</v>
      </c>
      <c r="B152" s="54" t="s">
        <v>119</v>
      </c>
      <c r="C152" s="22">
        <v>2050000</v>
      </c>
      <c r="D152" s="53">
        <v>478278.67</v>
      </c>
    </row>
    <row r="153" spans="1:7" ht="16.899999999999999" customHeight="1">
      <c r="A153" s="93" t="s">
        <v>92</v>
      </c>
      <c r="B153" s="93"/>
      <c r="C153" s="16">
        <f>C151+C140+C146+C123+C114</f>
        <v>51194572.340000004</v>
      </c>
      <c r="D153" s="16">
        <f>D151+D140+D123+D114+D148</f>
        <v>6681299.1399999997</v>
      </c>
    </row>
    <row r="154" spans="1:7" ht="19.899999999999999" customHeight="1">
      <c r="A154" s="94" t="s">
        <v>144</v>
      </c>
      <c r="B154" s="94"/>
      <c r="C154" s="16">
        <f>C153+C112</f>
        <v>884056716.34000003</v>
      </c>
      <c r="D154" s="16">
        <f>D153+D112</f>
        <v>194206417.87</v>
      </c>
      <c r="F154" s="67"/>
      <c r="G154" s="67"/>
    </row>
    <row r="155" spans="1:7" ht="13.9" customHeight="1">
      <c r="A155" s="63"/>
      <c r="B155" s="64"/>
      <c r="C155" s="65"/>
      <c r="D155" s="66"/>
      <c r="E155" s="67"/>
    </row>
  </sheetData>
  <sheetProtection selectLockedCells="1" selectUnlockedCells="1"/>
  <mergeCells count="6">
    <mergeCell ref="A1:D1"/>
    <mergeCell ref="A112:B112"/>
    <mergeCell ref="A153:B153"/>
    <mergeCell ref="A154:B154"/>
    <mergeCell ref="A4:D4"/>
    <mergeCell ref="A113:D113"/>
  </mergeCells>
  <phoneticPr fontId="14" type="noConversion"/>
  <pageMargins left="1.1812499999999999" right="0.19652777777777777" top="0.39374999999999999" bottom="0.39374999999999999" header="0.51180555555555551" footer="0.51180555555555551"/>
  <pageSetup paperSize="9" scale="53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2021-04-12T13:28:28Z</cp:lastPrinted>
  <dcterms:created xsi:type="dcterms:W3CDTF">2020-09-21T10:01:22Z</dcterms:created>
  <dcterms:modified xsi:type="dcterms:W3CDTF">2021-05-07T05:37:08Z</dcterms:modified>
</cp:coreProperties>
</file>