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45" windowWidth="14805" windowHeight="7470" firstSheet="1" activeTab="1"/>
  </bookViews>
  <sheets>
    <sheet name="Лист2" sheetId="2" state="hidden" r:id="rId1"/>
    <sheet name="ІІІ кв.2024" sheetId="5" r:id="rId2"/>
  </sheets>
  <definedNames>
    <definedName name="_xlnm.Print_Area" localSheetId="1">'ІІІ кв.2024'!$A$1:$K$122</definedName>
  </definedNames>
  <calcPr calcId="145621"/>
</workbook>
</file>

<file path=xl/calcChain.xml><?xml version="1.0" encoding="utf-8"?>
<calcChain xmlns="http://schemas.openxmlformats.org/spreadsheetml/2006/main">
  <c r="D115" i="5" l="1"/>
  <c r="I11" i="5" l="1"/>
  <c r="I12" i="5"/>
  <c r="I13" i="5"/>
  <c r="I14" i="5"/>
  <c r="I15" i="5"/>
  <c r="I16" i="5"/>
  <c r="I17" i="5"/>
  <c r="I18" i="5"/>
  <c r="I19" i="5"/>
  <c r="I54" i="5"/>
  <c r="I55" i="5"/>
  <c r="I56" i="5"/>
  <c r="I57" i="5"/>
  <c r="I58" i="5"/>
  <c r="I59" i="5"/>
  <c r="I90" i="5"/>
  <c r="I91" i="5"/>
  <c r="I92" i="5"/>
  <c r="I93" i="5"/>
  <c r="F93" i="5"/>
  <c r="J93" i="5" s="1"/>
  <c r="F92" i="5"/>
  <c r="J92" i="5" s="1"/>
  <c r="F91" i="5"/>
  <c r="J91" i="5" s="1"/>
  <c r="F90" i="5"/>
  <c r="J90" i="5" s="1"/>
  <c r="F59" i="5"/>
  <c r="J59" i="5" s="1"/>
  <c r="F58" i="5"/>
  <c r="J58" i="5" s="1"/>
  <c r="F57" i="5"/>
  <c r="J57" i="5" s="1"/>
  <c r="F56" i="5"/>
  <c r="J56" i="5"/>
  <c r="F55" i="5"/>
  <c r="J55" i="5" s="1"/>
  <c r="F54" i="5"/>
  <c r="J54" i="5" s="1"/>
  <c r="F19" i="5"/>
  <c r="J19" i="5" s="1"/>
  <c r="F18" i="5"/>
  <c r="J18" i="5" s="1"/>
  <c r="F17" i="5"/>
  <c r="J17" i="5" s="1"/>
  <c r="F16" i="5"/>
  <c r="J16" i="5" s="1"/>
  <c r="F15" i="5"/>
  <c r="J15" i="5" s="1"/>
  <c r="F14" i="5"/>
  <c r="J14" i="5" s="1"/>
  <c r="F13" i="5"/>
  <c r="J13" i="5" s="1"/>
  <c r="F12" i="5"/>
  <c r="J12" i="5" s="1"/>
  <c r="F11" i="5"/>
  <c r="J11" i="5" s="1"/>
  <c r="F60" i="5"/>
  <c r="I60" i="5"/>
  <c r="J60" i="5"/>
  <c r="F61" i="5"/>
  <c r="I61" i="5"/>
  <c r="J61" i="5"/>
  <c r="F62" i="5"/>
  <c r="I62" i="5"/>
  <c r="J62" i="5"/>
  <c r="F63" i="5"/>
  <c r="I63" i="5"/>
  <c r="J63" i="5"/>
  <c r="F64" i="5"/>
  <c r="I64" i="5"/>
  <c r="J64" i="5"/>
  <c r="I69" i="5"/>
  <c r="F69" i="5"/>
  <c r="J69" i="5" s="1"/>
  <c r="I72" i="5"/>
  <c r="F72" i="5"/>
  <c r="J72" i="5" s="1"/>
  <c r="I71" i="5"/>
  <c r="F71" i="5"/>
  <c r="J71" i="5" s="1"/>
  <c r="I70" i="5"/>
  <c r="F70" i="5"/>
  <c r="J70" i="5" s="1"/>
  <c r="I68" i="5"/>
  <c r="F68" i="5"/>
  <c r="J68" i="5" s="1"/>
  <c r="I67" i="5"/>
  <c r="F67" i="5"/>
  <c r="J67" i="5" s="1"/>
  <c r="I76" i="5"/>
  <c r="F76" i="5"/>
  <c r="J76" i="5" s="1"/>
  <c r="I75" i="5"/>
  <c r="F75" i="5"/>
  <c r="J75" i="5" s="1"/>
  <c r="I74" i="5"/>
  <c r="F74" i="5"/>
  <c r="J74" i="5" s="1"/>
  <c r="I73" i="5"/>
  <c r="F73" i="5"/>
  <c r="J73" i="5" s="1"/>
  <c r="I45" i="5"/>
  <c r="F45" i="5"/>
  <c r="J45" i="5" s="1"/>
  <c r="I44" i="5"/>
  <c r="F44" i="5"/>
  <c r="J44" i="5" s="1"/>
  <c r="I9" i="5"/>
  <c r="F9" i="5"/>
  <c r="J9" i="5" s="1"/>
  <c r="I10" i="5"/>
  <c r="F10" i="5"/>
  <c r="J10" i="5" s="1"/>
  <c r="I8" i="5"/>
  <c r="F8" i="5"/>
  <c r="J8" i="5" s="1"/>
  <c r="I112" i="5"/>
  <c r="F112" i="5"/>
  <c r="J112" i="5" s="1"/>
  <c r="I111" i="5"/>
  <c r="F111" i="5"/>
  <c r="J111" i="5" s="1"/>
  <c r="I110" i="5"/>
  <c r="F110" i="5"/>
  <c r="J110" i="5" s="1"/>
  <c r="I109" i="5"/>
  <c r="F109" i="5"/>
  <c r="J109" i="5" s="1"/>
  <c r="I108" i="5"/>
  <c r="F108" i="5"/>
  <c r="J108" i="5" s="1"/>
  <c r="I107" i="5"/>
  <c r="F107" i="5"/>
  <c r="J107" i="5" s="1"/>
  <c r="I106" i="5"/>
  <c r="F106" i="5"/>
  <c r="J106" i="5" s="1"/>
  <c r="I105" i="5"/>
  <c r="F105" i="5"/>
  <c r="J105" i="5" s="1"/>
  <c r="I114" i="5"/>
  <c r="F114" i="5"/>
  <c r="J114" i="5" s="1"/>
  <c r="I113" i="5"/>
  <c r="F113" i="5"/>
  <c r="J113" i="5" s="1"/>
  <c r="I103" i="5"/>
  <c r="F103" i="5"/>
  <c r="J103" i="5" s="1"/>
  <c r="I102" i="5"/>
  <c r="F102" i="5"/>
  <c r="J102" i="5" s="1"/>
  <c r="I101" i="5"/>
  <c r="F101" i="5"/>
  <c r="J101" i="5" s="1"/>
  <c r="I100" i="5"/>
  <c r="F100" i="5"/>
  <c r="J100" i="5" s="1"/>
  <c r="I99" i="5"/>
  <c r="F99" i="5"/>
  <c r="J99" i="5" s="1"/>
  <c r="I98" i="5"/>
  <c r="F98" i="5"/>
  <c r="J98" i="5" s="1"/>
  <c r="I42" i="5"/>
  <c r="F42" i="5"/>
  <c r="J42" i="5" s="1"/>
  <c r="I28" i="5"/>
  <c r="F28" i="5"/>
  <c r="J28" i="5" s="1"/>
  <c r="I27" i="5"/>
  <c r="F27" i="5"/>
  <c r="J27" i="5" s="1"/>
  <c r="I26" i="5"/>
  <c r="F26" i="5"/>
  <c r="J26" i="5" s="1"/>
  <c r="I25" i="5"/>
  <c r="F25" i="5"/>
  <c r="J25" i="5" s="1"/>
  <c r="I24" i="5"/>
  <c r="F24" i="5"/>
  <c r="J24" i="5" s="1"/>
  <c r="I23" i="5"/>
  <c r="F23" i="5"/>
  <c r="J23" i="5" s="1"/>
  <c r="I22" i="5"/>
  <c r="F22" i="5"/>
  <c r="J22" i="5" s="1"/>
  <c r="I21" i="5"/>
  <c r="F21" i="5"/>
  <c r="J21" i="5" s="1"/>
  <c r="I32" i="5"/>
  <c r="F32" i="5"/>
  <c r="J32" i="5" s="1"/>
  <c r="I31" i="5"/>
  <c r="F31" i="5"/>
  <c r="J31" i="5" s="1"/>
  <c r="I30" i="5"/>
  <c r="F30" i="5"/>
  <c r="J30" i="5" s="1"/>
  <c r="I29" i="5"/>
  <c r="F29" i="5"/>
  <c r="J29" i="5" s="1"/>
  <c r="I34" i="5"/>
  <c r="F34" i="5"/>
  <c r="J34" i="5" s="1"/>
  <c r="I33" i="5"/>
  <c r="F33" i="5"/>
  <c r="J33" i="5" s="1"/>
  <c r="I35" i="5"/>
  <c r="F35" i="5"/>
  <c r="J35" i="5" s="1"/>
  <c r="I88" i="5" l="1"/>
  <c r="F88" i="5"/>
  <c r="J88" i="5" s="1"/>
  <c r="I87" i="5"/>
  <c r="F87" i="5"/>
  <c r="J87" i="5" s="1"/>
  <c r="I52" i="5"/>
  <c r="F52" i="5"/>
  <c r="J52" i="5" s="1"/>
  <c r="I89" i="5"/>
  <c r="F89" i="5"/>
  <c r="J89" i="5" s="1"/>
  <c r="I53" i="5"/>
  <c r="F53" i="5"/>
  <c r="J53" i="5" s="1"/>
  <c r="F46" i="5"/>
  <c r="F47" i="5"/>
  <c r="F48" i="5"/>
  <c r="F49" i="5"/>
  <c r="F50" i="5"/>
  <c r="F51" i="5"/>
  <c r="F80" i="5"/>
  <c r="F81" i="5"/>
  <c r="F82" i="5"/>
  <c r="F83" i="5"/>
  <c r="I20" i="5" l="1"/>
  <c r="I36" i="5"/>
  <c r="I37" i="5"/>
  <c r="I38" i="5"/>
  <c r="I39" i="5"/>
  <c r="I40" i="5"/>
  <c r="I41" i="5"/>
  <c r="I43" i="5"/>
  <c r="F20" i="5"/>
  <c r="J20" i="5" s="1"/>
  <c r="F36" i="5"/>
  <c r="J36" i="5" s="1"/>
  <c r="F37" i="5"/>
  <c r="J37" i="5" s="1"/>
  <c r="F38" i="5"/>
  <c r="J38" i="5" s="1"/>
  <c r="F39" i="5"/>
  <c r="J39" i="5" s="1"/>
  <c r="F40" i="5"/>
  <c r="J40" i="5" s="1"/>
  <c r="F41" i="5"/>
  <c r="J41" i="5" s="1"/>
  <c r="F43" i="5"/>
  <c r="J43" i="5" s="1"/>
  <c r="I77" i="5"/>
  <c r="F77" i="5"/>
  <c r="J77" i="5" s="1"/>
  <c r="I66" i="5"/>
  <c r="F66" i="5"/>
  <c r="J66" i="5" s="1"/>
  <c r="I65" i="5"/>
  <c r="F65" i="5"/>
  <c r="J65" i="5" s="1"/>
  <c r="F78" i="5"/>
  <c r="J78" i="5" s="1"/>
  <c r="I78" i="5"/>
  <c r="F79" i="5"/>
  <c r="J79" i="5" s="1"/>
  <c r="I79" i="5"/>
  <c r="I84" i="5" l="1"/>
  <c r="F84" i="5"/>
  <c r="J84" i="5" s="1"/>
  <c r="I85" i="5"/>
  <c r="F85" i="5"/>
  <c r="J85" i="5" s="1"/>
  <c r="I83" i="5"/>
  <c r="J83" i="5"/>
  <c r="I82" i="5"/>
  <c r="J82" i="5"/>
  <c r="I104" i="5" l="1"/>
  <c r="F104" i="5"/>
  <c r="J104" i="5" s="1"/>
  <c r="I97" i="5"/>
  <c r="F97" i="5"/>
  <c r="J97" i="5" s="1"/>
  <c r="I96" i="5"/>
  <c r="F96" i="5"/>
  <c r="J96" i="5" s="1"/>
  <c r="I95" i="5"/>
  <c r="F95" i="5"/>
  <c r="J95" i="5" s="1"/>
  <c r="I94" i="5"/>
  <c r="F94" i="5"/>
  <c r="J94" i="5" s="1"/>
  <c r="I86" i="5" l="1"/>
  <c r="F86" i="5"/>
  <c r="J86" i="5" s="1"/>
  <c r="I81" i="5"/>
  <c r="J81" i="5"/>
  <c r="I80" i="5"/>
  <c r="J80" i="5"/>
  <c r="I51" i="5"/>
  <c r="J51" i="5"/>
  <c r="I50" i="5"/>
  <c r="J50" i="5"/>
  <c r="I49" i="5"/>
  <c r="J49" i="5"/>
  <c r="I48" i="5"/>
  <c r="J48" i="5"/>
  <c r="I47" i="5"/>
  <c r="J47" i="5"/>
  <c r="I46" i="5"/>
  <c r="J46" i="5"/>
  <c r="F6" i="5" l="1"/>
  <c r="J6" i="5" s="1"/>
  <c r="I6" i="5"/>
  <c r="I7" i="5" l="1"/>
  <c r="F7" i="5"/>
  <c r="J7" i="5" s="1"/>
  <c r="F5" i="5"/>
  <c r="I5" i="5"/>
  <c r="F115" i="5" l="1"/>
  <c r="J5" i="5"/>
  <c r="J115" i="5" l="1"/>
</calcChain>
</file>

<file path=xl/sharedStrings.xml><?xml version="1.0" encoding="utf-8"?>
<sst xmlns="http://schemas.openxmlformats.org/spreadsheetml/2006/main" count="796" uniqueCount="150">
  <si>
    <t>Інформація про використання благодійних пожертв від фізичних та юридичних осіб</t>
  </si>
  <si>
    <t>Період</t>
  </si>
  <si>
    <t>Найменування юридичної особи(або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</si>
  <si>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</si>
  <si>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 грошовій формі, тис.грн.</t>
  </si>
  <si>
    <t>Перелік товарів і послуг в натуральнній формі</t>
  </si>
  <si>
    <t>Всього товарів і послуг в натуральній формі</t>
  </si>
  <si>
    <t>Використання закладом охорони здоров'я благодійних пожертв, отриманих у грошовій та натуральній(товари і послуги) формі</t>
  </si>
  <si>
    <t>Сума, тис.грн.</t>
  </si>
  <si>
    <t>Перелік використаних товарів та послуг у натуральній формі</t>
  </si>
  <si>
    <t>Сума, тис. грн.</t>
  </si>
  <si>
    <t>Залишок невикорастаних грошових коштів, товарів та послуг на кінець звітного періоду, тис. грн.</t>
  </si>
  <si>
    <t>Благодійний фонд Здоров'я</t>
  </si>
  <si>
    <t>-</t>
  </si>
  <si>
    <t>В натуральній формі (товари і послуги), тис.грн.</t>
  </si>
  <si>
    <t>Напрямки використання у грошовій формі (стаття витрат)</t>
  </si>
  <si>
    <t>Директор</t>
  </si>
  <si>
    <t>(підпис)</t>
  </si>
  <si>
    <t>Головний бухгалтер</t>
  </si>
  <si>
    <t>Бухгалтер</t>
  </si>
  <si>
    <t>Благодійна допомога від фіз.осіб</t>
  </si>
  <si>
    <r>
      <t xml:space="preserve">     </t>
    </r>
    <r>
      <rPr>
        <u/>
        <sz val="12"/>
        <color indexed="8"/>
        <rFont val="Times New Roman"/>
        <family val="1"/>
        <charset val="204"/>
      </rPr>
      <t xml:space="preserve">      Валентина ПОЛУЛЯХ        </t>
    </r>
  </si>
  <si>
    <r>
      <t xml:space="preserve">    </t>
    </r>
    <r>
      <rPr>
        <u/>
        <sz val="12"/>
        <color indexed="8"/>
        <rFont val="Times New Roman"/>
        <family val="1"/>
        <charset val="204"/>
      </rPr>
      <t xml:space="preserve">        Світлана ПАЩЕНКО       </t>
    </r>
    <r>
      <rPr>
        <sz val="12"/>
        <color indexed="8"/>
        <rFont val="Times New Roman"/>
        <family val="1"/>
        <charset val="204"/>
      </rPr>
      <t xml:space="preserve"> </t>
    </r>
  </si>
  <si>
    <r>
      <t xml:space="preserve">      </t>
    </r>
    <r>
      <rPr>
        <u/>
        <sz val="12"/>
        <color indexed="8"/>
        <rFont val="Times New Roman"/>
        <family val="1"/>
        <charset val="204"/>
      </rPr>
      <t xml:space="preserve">     Ірина ЖИЦЬКА                </t>
    </r>
  </si>
  <si>
    <r>
      <t xml:space="preserve">КНП" Павлоградська  лікарня інтенсивного лікування" ПМР" </t>
    </r>
    <r>
      <rPr>
        <b/>
        <sz val="14"/>
        <color indexed="8"/>
        <rFont val="Times New Roman"/>
        <family val="1"/>
        <charset val="204"/>
      </rPr>
      <t xml:space="preserve">за ІІІ квартал </t>
    </r>
    <r>
      <rPr>
        <sz val="14"/>
        <color indexed="8"/>
        <rFont val="Times New Roman"/>
        <family val="1"/>
        <charset val="204"/>
      </rPr>
      <t>2024 року</t>
    </r>
  </si>
  <si>
    <t xml:space="preserve">Перемикач 25А </t>
  </si>
  <si>
    <t xml:space="preserve">Хлоропіраміна гідрохлорид  амп. 20мг/мл 1мл № 5 </t>
  </si>
  <si>
    <t>Димексид д/зовн. заст. 100мл</t>
  </si>
  <si>
    <t>Крейда 2кг</t>
  </si>
  <si>
    <t>Емаль темно-зелена 2,8кг</t>
  </si>
  <si>
    <t>Уайт-Спирит 0,8л</t>
  </si>
  <si>
    <t>Валік 180</t>
  </si>
  <si>
    <t>Кисть 14*70</t>
  </si>
  <si>
    <t>травень</t>
  </si>
  <si>
    <t>квітень</t>
  </si>
  <si>
    <t>червень</t>
  </si>
  <si>
    <t xml:space="preserve">Біологічний індикатор для контролю парової стерилізації 121-135* (ВТ20) </t>
  </si>
  <si>
    <t>Ебрантил р-н д/ін. 5мг/мл по 10мг(25мг) амп.№5</t>
  </si>
  <si>
    <t>Новокаїн р-н д/ін 5мг/мл пляшка 200мл</t>
  </si>
  <si>
    <t>Олімель емульсія 1500мл №4</t>
  </si>
  <si>
    <t>Димексид 100 мл</t>
  </si>
  <si>
    <t xml:space="preserve">Нутрізон рідка суміш 1000 мл </t>
  </si>
  <si>
    <t>Дренаж типу `Редон`Fr18</t>
  </si>
  <si>
    <t xml:space="preserve">Пробірка конічна 16х100мм </t>
  </si>
  <si>
    <t xml:space="preserve">Біологічний індикатор для парової стерилізації 3М Attest 1261 132 C гравітаційний, 24 години </t>
  </si>
  <si>
    <t>Ебрантил р-н д/ін. 5мг/мл по 10мг(50мг) амп.№5</t>
  </si>
  <si>
    <t xml:space="preserve">Пробірки вакуумні скляні з подвійною шкалою з цитратом натрію 3.8,1.28,8*120мм 100шт </t>
  </si>
  <si>
    <t xml:space="preserve">Мундштуки типу Drager Аlcotest Mouthpieces Standard (або еквівалент) для газоаналізатора типу Drager Alcotest </t>
  </si>
  <si>
    <t>Державна установа "Центр громадського здоров'я Міністерства охорони здоров'я України"</t>
  </si>
  <si>
    <t xml:space="preserve">ТОВ "ЕКОМЕД" Благодійна допомога від БО "БФ "Пацієнти України" </t>
  </si>
  <si>
    <t>Покриття операційне, стерильне розмір 100см*80см, матеріал СММС 35г/м*2</t>
  </si>
  <si>
    <t>Покриття операційне, стерильне розмір 210см*160см, матеріал СММС 35г/м*2</t>
  </si>
  <si>
    <t>Покриття операційне, стерильне  розмір 260см*160см, матеріал СММС 35г/м*2</t>
  </si>
  <si>
    <t>Покриття операційне, стерильне  розмір 120см*80см, матеріал СММС 35г/м*2</t>
  </si>
  <si>
    <t>Пелюшка поглинаюча, розмір 90см*60см, стерильна</t>
  </si>
  <si>
    <t>Пелюшка поглинаюча, стерильна розмір 60см*60см</t>
  </si>
  <si>
    <t>Халат хірургічний стерильний `Оптімум` (Optimum) розмір XXL, матеріал СММС 35г/м2</t>
  </si>
  <si>
    <t>Зшиваючий апарат для шкіри одноразового використання стерильний Technoclip</t>
  </si>
  <si>
    <t>Відріз марлевий медичний нестерильний 500см*90см, рулон</t>
  </si>
  <si>
    <t xml:space="preserve">Канюля внутрішньовенна BD Venflon Pro 20 G 1.0 x 32 мм 54ml/min </t>
  </si>
  <si>
    <t>Канюля внутрішньовенна BD Venflon Pro 22 G 0.8 x 25 мм 31ml/min</t>
  </si>
  <si>
    <t>Сітка, що не розсмоктується, BIOMESH P1 для кріплення черевної стінки, 60*110мм</t>
  </si>
  <si>
    <t>Сітка, що не розсмоктується, BIOMESH P1 для кріплення черевної стінки, 150*150мм</t>
  </si>
  <si>
    <t>Сітка, що не розсмоктується, BIOMESH P1 для кріплення черевної стінки, 300*300мм</t>
  </si>
  <si>
    <t>Дренаж прямий №8</t>
  </si>
  <si>
    <t>Зонд інтубаційний для дренування тонкого кишківника (трансназальний) Fr 18</t>
  </si>
  <si>
    <t>Дренаж торакальний (на металевому стилеті -троакарі) Fr 16</t>
  </si>
  <si>
    <t xml:space="preserve">Дренаж торакальний (на металевому стилеті - троакарі) Fr 30 </t>
  </si>
  <si>
    <t xml:space="preserve">Ангіографічний комплект </t>
  </si>
  <si>
    <t xml:space="preserve">Фільтр ISO GARD з портом, прямий, стерильний </t>
  </si>
  <si>
    <t>Дихальний контур Rush 180cm</t>
  </si>
  <si>
    <t>Саграда, таблетки, вкриті плівковою оболонкою по 10 мг № 28 (Україна) (14.06.2026)</t>
  </si>
  <si>
    <t>АТ "Київмедпрепарат"</t>
  </si>
  <si>
    <t>Пластир 6см*5м</t>
  </si>
  <si>
    <t xml:space="preserve">Бандаж на гомілково-ступневий суглоб </t>
  </si>
  <si>
    <t xml:space="preserve">Бандаж на променево-зап`ясний суглоб </t>
  </si>
  <si>
    <t>Громадська організація "Всеукраїнське об'єднання "ПАТРІОТ"</t>
  </si>
  <si>
    <t xml:space="preserve">Комбінований тест на наркотики №6 </t>
  </si>
  <si>
    <t>Міжнародний благодійний фонд "Альянс громадського здоров'я"</t>
  </si>
  <si>
    <t>Презервативи латексні з лубрикантом, синій/золотий, 53мм</t>
  </si>
  <si>
    <t xml:space="preserve">Персональний лубрикант (на водній основі) 4,5г гель </t>
  </si>
  <si>
    <t>Самостійний тест на ВІЛ OraQuick HIV Self-Test</t>
  </si>
  <si>
    <t xml:space="preserve">Громадська організація "Громадський Рух "Віра, Надія, Любов" </t>
  </si>
  <si>
    <t>Скальпель Dynrex (10шт/уп)</t>
  </si>
  <si>
    <t>Громадська органзація "Всеукраїнське об'єднання "ПАТРІОТ"</t>
  </si>
  <si>
    <t>Левофлоксацин р-н дінфузій 500мг/100мл по 100мл в контейнерах №1</t>
  </si>
  <si>
    <t>орністил розчин для інфузій, 500мг/100мл по 100мл у контейнері №1</t>
  </si>
  <si>
    <t>Флуконазол р-н д/інфузій 200мг/100мл по 100мл в котенерах</t>
  </si>
  <si>
    <t>Товариство з обмеженою відповідальністю "ЕВІТАС"</t>
  </si>
  <si>
    <t>Борошно 5 кг</t>
  </si>
  <si>
    <t>Макарони 0,5</t>
  </si>
  <si>
    <t>Олія 0,92</t>
  </si>
  <si>
    <t>Крупа вівсянна 0,5</t>
  </si>
  <si>
    <t>Благодійна організація "КАРІТАС ДОНЕЦЬК"</t>
  </si>
  <si>
    <t>Компресор FORCE MAXI 2-х циліндровий (ELEGANT)</t>
  </si>
  <si>
    <t>Килимок діелектричний 500х500</t>
  </si>
  <si>
    <t>Рукавички гумові діелектричні КЛАС категорія R.C.</t>
  </si>
  <si>
    <t>Багатофункціональний пристрій Canon i-SENSYS  MF3010 + 2 картридж</t>
  </si>
  <si>
    <t>Виготовлення проектно-кошторисної документації по обʼєкту: ʼКапітальний ремонт зовнішньої каналізаційної мережі Блок Б і Блок В головного корпусу стаціонаруʼ</t>
  </si>
  <si>
    <t xml:space="preserve">Персональний компʼютер в складі: монітор Samsung C24RG50FQI, системний блок GTL 5516 Black, миша компʼютерна HyperX Pulsefire FPS PRO, клавіатура Aurora S Cougar (вживаний) </t>
  </si>
  <si>
    <t>автоматичний зовнішній дефібрилятор ZOLL AEDPLUS (PROCAMED AG Cardiac Medical Sistems) з комплектом дорослих змінних накладок (вживане)</t>
  </si>
  <si>
    <t xml:space="preserve">Газоаналізатор Drager Alcotest 6820 в комплекті з мобільним термопринтером та кейсом </t>
  </si>
  <si>
    <t>Мобільний підйомник пацієнта</t>
  </si>
  <si>
    <t>Стельовий підйомник</t>
  </si>
  <si>
    <t>Стельовий підйомник з динамічним модулем</t>
  </si>
  <si>
    <t xml:space="preserve">Акт прийм. безвідплатної та безповоротної передачі в якості міжнародної технічної допомоги (благодійної допомоги) </t>
  </si>
  <si>
    <t>Пояс для переміщення пацієнтів посилений</t>
  </si>
  <si>
    <t>Підставка під ковдру</t>
  </si>
  <si>
    <t>Диван Pixel 120см</t>
  </si>
  <si>
    <t>Диван Pixel 180см</t>
  </si>
  <si>
    <t>Пуф Solo</t>
  </si>
  <si>
    <t>Засоби позиціонування різного функціонального призначення, форм та розмірів (комплект)</t>
  </si>
  <si>
    <t>Програми Розвитку Організації Об'єднаних Націй (ПРООН)</t>
  </si>
  <si>
    <t>Драбина алюмінієва на 6 секцій</t>
  </si>
  <si>
    <t>Жалюзі горизонтальні алюмінієві</t>
  </si>
  <si>
    <t>Штори - жалюзі вертикальні з тканини</t>
  </si>
  <si>
    <t>Клавіатура к/в</t>
  </si>
  <si>
    <t>Маніпулятор к/в</t>
  </si>
  <si>
    <t>Монітор LG к/в</t>
  </si>
  <si>
    <t>Системний блок к/в</t>
  </si>
  <si>
    <t>Пристрій для реабілітації MOTOmed loop.la для ніг та рук</t>
  </si>
  <si>
    <t>Програма Розвитку Організації Об'єднаних Націй (ПРООН)</t>
  </si>
  <si>
    <t>Плита індукційна LIC - 3700</t>
  </si>
  <si>
    <t>Мікрохвильова піч Gorenje MO17E1BH</t>
  </si>
  <si>
    <t xml:space="preserve">Апарат для міостимуляції тіла мод. ІВ - 9116 </t>
  </si>
  <si>
    <t>Настільний футбол PlayGame</t>
  </si>
  <si>
    <t xml:space="preserve">Підйомник для інвалідів Linmark JO 3897 к/в </t>
  </si>
  <si>
    <t>Фізіотерапевтичне ліжко</t>
  </si>
  <si>
    <t>Сходи для відновлення навичок хотьби з похилим пандусом</t>
  </si>
  <si>
    <t>Функційне медичне ліжко</t>
  </si>
  <si>
    <t>Ноутбук Dell  (15.6ʼ, processor Intel Core i7-9850, installed RAM: 32gb) к/в</t>
  </si>
  <si>
    <t>БО "БФ Корабель Допомоги"</t>
  </si>
  <si>
    <t>Оплата за поточний ремонту стерилізатора парового ГК-100 № 0713018</t>
  </si>
  <si>
    <t>Послуги охорони у квітні 2024р.</t>
  </si>
  <si>
    <t>Послуги централізованого спостереження за станом тривожної сигналізації та реагування ГШРПЦО на відповідні сигнали на об'єкті</t>
  </si>
  <si>
    <t>Послуга з навчання Законодавство та нормативно-правових актів з охорони праці</t>
  </si>
  <si>
    <t>Послуги з повірки вагів кухонних</t>
  </si>
  <si>
    <t>Послуги з технічного обслуговуванню та поточному ремонту автомобіля JAC S3 АЕ 4077 ТО</t>
  </si>
  <si>
    <t>Оплата за послуги: заміри опору ізоляції електромережі, заземлення, перевірка, очищення вентиляційних каналіа 8 рентгенівських кабінетів</t>
  </si>
  <si>
    <t>Поточний ремонт автомобіля із заміною дзеркала</t>
  </si>
  <si>
    <t>Проведення періодичного технічного огляду 3(трьох) ліфтів</t>
  </si>
  <si>
    <t>Послуги охорони у травні</t>
  </si>
  <si>
    <t>Послуги централізованого спостереження за станом тривожної сигналізації та реагування ГШРПЦО на відповідні сигнали на об'єкті у травні</t>
  </si>
  <si>
    <t>Оплата за поточний ремонт стерилізатора парового ГК-100 (зав.№ 0513012)</t>
  </si>
  <si>
    <t>Оплата за послуги з технічного обслуговування апарату рентгенівського мобільного ULTRA 200 A</t>
  </si>
  <si>
    <t>Оплата за послугу з технічного обслуговування та поточного ремонту відеог</t>
  </si>
  <si>
    <t>Послуга централізованого спостереження з станом тривожної сигналізації та реагування ГШР ПЦО на відповідні сигнали на об'єкті</t>
  </si>
  <si>
    <t>Послуги охорони у червні 2024р.</t>
  </si>
  <si>
    <t>Послуга з комп'ютерної діагностики та розвал/сходження</t>
  </si>
  <si>
    <t>Послуга діагностики та дефектації обладнання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</si>
</sst>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0" fillId="0" borderId="0" applyFill="0" applyProtection="0"/>
    <xf numFmtId="0" fontId="11" fillId="0" borderId="0" applyFill="0" applyProtection="0"/>
  </cellStyleXfs>
  <cellXfs count="53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2" fontId="9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8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4" fontId="4" fillId="0" borderId="8" xfId="0" applyNumberFormat="1" applyFont="1" applyBorder="1"/>
    <xf numFmtId="4" fontId="4" fillId="0" borderId="0" xfId="0" applyNumberFormat="1" applyFont="1"/>
    <xf numFmtId="0" fontId="4" fillId="0" borderId="0" xfId="0" applyFont="1" applyAlignment="1">
      <alignment vertical="center"/>
    </xf>
    <xf numFmtId="4" fontId="8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 wrapText="1"/>
    </xf>
    <xf numFmtId="0" fontId="7" fillId="2" borderId="9" xfId="0" applyFont="1" applyFill="1" applyBorder="1" applyAlignment="1" applyProtection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vertical="center" wrapText="1"/>
    </xf>
    <xf numFmtId="0" fontId="4" fillId="2" borderId="0" xfId="0" applyFont="1" applyFill="1"/>
    <xf numFmtId="0" fontId="4" fillId="2" borderId="9" xfId="1" applyFont="1" applyFill="1" applyBorder="1" applyAlignment="1" applyProtection="1">
      <alignment vertical="center" wrapText="1"/>
    </xf>
    <xf numFmtId="0" fontId="0" fillId="2" borderId="10" xfId="0" applyFill="1" applyBorder="1" applyAlignment="1" applyProtection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top" wrapText="1"/>
    </xf>
    <xf numFmtId="0" fontId="11" fillId="3" borderId="10" xfId="2" applyFill="1" applyBorder="1" applyAlignment="1" applyProtection="1">
      <alignment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0" fontId="6" fillId="3" borderId="1" xfId="0" quotePrefix="1" applyFont="1" applyFill="1" applyBorder="1" applyAlignment="1">
      <alignment vertical="center" wrapText="1"/>
    </xf>
    <xf numFmtId="0" fontId="4" fillId="3" borderId="0" xfId="0" applyFont="1" applyFill="1"/>
    <xf numFmtId="0" fontId="7" fillId="3" borderId="9" xfId="0" applyFont="1" applyFill="1" applyBorder="1" applyAlignment="1" applyProtection="1">
      <alignment vertical="center" wrapText="1"/>
    </xf>
    <xf numFmtId="2" fontId="7" fillId="3" borderId="9" xfId="0" applyNumberFormat="1" applyFont="1" applyFill="1" applyBorder="1" applyAlignment="1" applyProtection="1">
      <alignment vertical="center" wrapText="1"/>
    </xf>
    <xf numFmtId="0" fontId="0" fillId="3" borderId="10" xfId="0" applyFill="1" applyBorder="1" applyAlignment="1" applyProtection="1">
      <alignment vertical="center" wrapText="1"/>
    </xf>
    <xf numFmtId="2" fontId="4" fillId="3" borderId="9" xfId="0" applyNumberFormat="1" applyFont="1" applyFill="1" applyBorder="1" applyAlignment="1" applyProtection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top" wrapText="1"/>
    </xf>
    <xf numFmtId="0" fontId="0" fillId="4" borderId="10" xfId="0" applyFill="1" applyBorder="1" applyAlignment="1" applyProtection="1">
      <alignment vertical="center" wrapText="1"/>
    </xf>
    <xf numFmtId="2" fontId="6" fillId="4" borderId="1" xfId="0" applyNumberFormat="1" applyFont="1" applyFill="1" applyBorder="1" applyAlignment="1">
      <alignment horizontal="center" vertical="center"/>
    </xf>
    <xf numFmtId="0" fontId="6" fillId="4" borderId="1" xfId="0" quotePrefix="1" applyFont="1" applyFill="1" applyBorder="1" applyAlignment="1">
      <alignment vertical="center" wrapText="1"/>
    </xf>
    <xf numFmtId="0" fontId="4" fillId="4" borderId="0" xfId="0" applyFont="1" applyFill="1"/>
    <xf numFmtId="2" fontId="7" fillId="4" borderId="9" xfId="0" applyNumberFormat="1" applyFont="1" applyFill="1" applyBorder="1" applyAlignment="1" applyProtection="1">
      <alignment vertical="center" wrapText="1"/>
    </xf>
    <xf numFmtId="2" fontId="7" fillId="4" borderId="9" xfId="0" applyNumberFormat="1" applyFont="1" applyFill="1" applyBorder="1" applyAlignment="1" applyProtection="1">
      <alignment vertical="center"/>
    </xf>
    <xf numFmtId="0" fontId="7" fillId="4" borderId="9" xfId="0" applyFont="1" applyFill="1" applyBorder="1" applyAlignment="1" applyProtection="1">
      <alignment vertical="center" wrapText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tabSelected="1" view="pageBreakPreview" zoomScale="75" zoomScaleNormal="75" zoomScaleSheetLayoutView="75" workbookViewId="0">
      <selection activeCell="C6" sqref="C6"/>
    </sheetView>
  </sheetViews>
  <sheetFormatPr defaultRowHeight="25.5" customHeight="1" x14ac:dyDescent="0.25"/>
  <cols>
    <col min="1" max="1" width="11.5703125" style="12" customWidth="1"/>
    <col min="2" max="2" width="20.5703125" style="1" customWidth="1"/>
    <col min="3" max="3" width="11.42578125" style="1" customWidth="1"/>
    <col min="4" max="4" width="15.7109375" style="11" customWidth="1"/>
    <col min="5" max="5" width="61" style="1" customWidth="1"/>
    <col min="6" max="6" width="16.7109375" style="1" customWidth="1"/>
    <col min="7" max="7" width="15.5703125" style="1" customWidth="1"/>
    <col min="8" max="8" width="11.5703125" style="1" customWidth="1"/>
    <col min="9" max="9" width="62.140625" style="1" customWidth="1"/>
    <col min="10" max="10" width="14.5703125" style="1" customWidth="1"/>
    <col min="11" max="11" width="17.7109375" style="1" customWidth="1"/>
    <col min="12" max="16384" width="9.140625" style="1"/>
  </cols>
  <sheetData>
    <row r="1" spans="1:20" ht="25.5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2"/>
      <c r="M1" s="2"/>
      <c r="N1" s="2"/>
      <c r="O1" s="2"/>
      <c r="P1" s="2"/>
      <c r="Q1" s="2"/>
      <c r="R1" s="2"/>
      <c r="S1" s="2"/>
      <c r="T1" s="2"/>
    </row>
    <row r="2" spans="1:20" ht="25.5" customHeight="1" x14ac:dyDescent="0.3">
      <c r="A2" s="47" t="s">
        <v>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2"/>
      <c r="M2" s="2"/>
      <c r="N2" s="2"/>
      <c r="O2" s="2"/>
      <c r="P2" s="2"/>
      <c r="Q2" s="2"/>
      <c r="R2" s="2"/>
      <c r="S2" s="2"/>
      <c r="T2" s="2"/>
    </row>
    <row r="3" spans="1:20" ht="39.75" customHeight="1" x14ac:dyDescent="0.25">
      <c r="A3" s="48" t="s">
        <v>1</v>
      </c>
      <c r="B3" s="44" t="s">
        <v>2</v>
      </c>
      <c r="C3" s="50" t="s">
        <v>3</v>
      </c>
      <c r="D3" s="51"/>
      <c r="E3" s="52"/>
      <c r="F3" s="44" t="s">
        <v>6</v>
      </c>
      <c r="G3" s="50" t="s">
        <v>7</v>
      </c>
      <c r="H3" s="51"/>
      <c r="I3" s="51"/>
      <c r="J3" s="52"/>
      <c r="K3" s="44" t="s">
        <v>11</v>
      </c>
    </row>
    <row r="4" spans="1:20" ht="95.25" customHeight="1" x14ac:dyDescent="0.25">
      <c r="A4" s="49"/>
      <c r="B4" s="45"/>
      <c r="C4" s="3" t="s">
        <v>4</v>
      </c>
      <c r="D4" s="8" t="s">
        <v>14</v>
      </c>
      <c r="E4" s="3" t="s">
        <v>5</v>
      </c>
      <c r="F4" s="45"/>
      <c r="G4" s="3" t="s">
        <v>15</v>
      </c>
      <c r="H4" s="3" t="s">
        <v>8</v>
      </c>
      <c r="I4" s="3" t="s">
        <v>9</v>
      </c>
      <c r="J4" s="3" t="s">
        <v>10</v>
      </c>
      <c r="K4" s="45"/>
    </row>
    <row r="5" spans="1:20" s="19" customFormat="1" ht="31.5" x14ac:dyDescent="0.25">
      <c r="A5" s="14" t="s">
        <v>34</v>
      </c>
      <c r="B5" s="15" t="s">
        <v>12</v>
      </c>
      <c r="C5" s="14" t="s">
        <v>13</v>
      </c>
      <c r="D5" s="14">
        <v>4.05</v>
      </c>
      <c r="E5" s="16" t="s">
        <v>25</v>
      </c>
      <c r="F5" s="17">
        <f t="shared" ref="F5:F19" si="0">SUM(D5)</f>
        <v>4.05</v>
      </c>
      <c r="G5" s="14" t="s">
        <v>13</v>
      </c>
      <c r="H5" s="14" t="s">
        <v>13</v>
      </c>
      <c r="I5" s="18" t="str">
        <f t="shared" ref="I5:I7" si="1">E5</f>
        <v xml:space="preserve">Перемикач 25А </v>
      </c>
      <c r="J5" s="17">
        <f t="shared" ref="J5:J7" si="2">F5</f>
        <v>4.05</v>
      </c>
      <c r="K5" s="14" t="s">
        <v>13</v>
      </c>
    </row>
    <row r="6" spans="1:20" s="19" customFormat="1" ht="31.5" x14ac:dyDescent="0.25">
      <c r="A6" s="14" t="s">
        <v>34</v>
      </c>
      <c r="B6" s="15" t="s">
        <v>12</v>
      </c>
      <c r="C6" s="14" t="s">
        <v>13</v>
      </c>
      <c r="D6" s="14">
        <v>1.9538199999999999</v>
      </c>
      <c r="E6" s="16" t="s">
        <v>26</v>
      </c>
      <c r="F6" s="17">
        <f t="shared" si="0"/>
        <v>1.9538199999999999</v>
      </c>
      <c r="G6" s="14" t="s">
        <v>13</v>
      </c>
      <c r="H6" s="14" t="s">
        <v>13</v>
      </c>
      <c r="I6" s="18" t="str">
        <f t="shared" ref="I6" si="3">E6</f>
        <v xml:space="preserve">Хлоропіраміна гідрохлорид  амп. 20мг/мл 1мл № 5 </v>
      </c>
      <c r="J6" s="17">
        <f t="shared" ref="J6" si="4">F6</f>
        <v>1.9538199999999999</v>
      </c>
      <c r="K6" s="14" t="s">
        <v>13</v>
      </c>
    </row>
    <row r="7" spans="1:20" s="19" customFormat="1" ht="31.5" x14ac:dyDescent="0.25">
      <c r="A7" s="14" t="s">
        <v>34</v>
      </c>
      <c r="B7" s="15" t="s">
        <v>12</v>
      </c>
      <c r="C7" s="14" t="s">
        <v>13</v>
      </c>
      <c r="D7" s="14">
        <v>1.9463299999999999</v>
      </c>
      <c r="E7" s="16" t="s">
        <v>27</v>
      </c>
      <c r="F7" s="17">
        <f t="shared" si="0"/>
        <v>1.9463299999999999</v>
      </c>
      <c r="G7" s="14" t="s">
        <v>13</v>
      </c>
      <c r="H7" s="14" t="s">
        <v>13</v>
      </c>
      <c r="I7" s="18" t="str">
        <f t="shared" si="1"/>
        <v>Димексид д/зовн. заст. 100мл</v>
      </c>
      <c r="J7" s="17">
        <f t="shared" si="2"/>
        <v>1.9463299999999999</v>
      </c>
      <c r="K7" s="14" t="s">
        <v>13</v>
      </c>
    </row>
    <row r="8" spans="1:20" s="19" customFormat="1" ht="31.5" x14ac:dyDescent="0.25">
      <c r="A8" s="14" t="s">
        <v>34</v>
      </c>
      <c r="B8" s="15" t="s">
        <v>12</v>
      </c>
      <c r="C8" s="14" t="s">
        <v>13</v>
      </c>
      <c r="D8" s="14">
        <v>4</v>
      </c>
      <c r="E8" s="16" t="s">
        <v>94</v>
      </c>
      <c r="F8" s="17">
        <f t="shared" si="0"/>
        <v>4</v>
      </c>
      <c r="G8" s="14" t="s">
        <v>13</v>
      </c>
      <c r="H8" s="14" t="s">
        <v>13</v>
      </c>
      <c r="I8" s="18" t="str">
        <f t="shared" ref="I8:I9" si="5">E8</f>
        <v>Компресор FORCE MAXI 2-х циліндровий (ELEGANT)</v>
      </c>
      <c r="J8" s="17">
        <f t="shared" ref="J8:J9" si="6">F8</f>
        <v>4</v>
      </c>
      <c r="K8" s="14" t="s">
        <v>13</v>
      </c>
    </row>
    <row r="9" spans="1:20" s="19" customFormat="1" ht="31.5" x14ac:dyDescent="0.25">
      <c r="A9" s="14" t="s">
        <v>34</v>
      </c>
      <c r="B9" s="15" t="s">
        <v>12</v>
      </c>
      <c r="C9" s="14" t="s">
        <v>13</v>
      </c>
      <c r="D9" s="14">
        <v>1.8067</v>
      </c>
      <c r="E9" s="16" t="s">
        <v>95</v>
      </c>
      <c r="F9" s="17">
        <f t="shared" si="0"/>
        <v>1.8067</v>
      </c>
      <c r="G9" s="14" t="s">
        <v>13</v>
      </c>
      <c r="H9" s="14" t="s">
        <v>13</v>
      </c>
      <c r="I9" s="18" t="str">
        <f t="shared" si="5"/>
        <v>Килимок діелектричний 500х500</v>
      </c>
      <c r="J9" s="17">
        <f t="shared" si="6"/>
        <v>1.8067</v>
      </c>
      <c r="K9" s="14" t="s">
        <v>13</v>
      </c>
    </row>
    <row r="10" spans="1:20" s="19" customFormat="1" ht="31.5" x14ac:dyDescent="0.25">
      <c r="A10" s="14" t="s">
        <v>34</v>
      </c>
      <c r="B10" s="15" t="s">
        <v>12</v>
      </c>
      <c r="C10" s="14" t="s">
        <v>13</v>
      </c>
      <c r="D10" s="14">
        <v>4.1932799999999997</v>
      </c>
      <c r="E10" s="16" t="s">
        <v>96</v>
      </c>
      <c r="F10" s="17">
        <f t="shared" si="0"/>
        <v>4.1932799999999997</v>
      </c>
      <c r="G10" s="14" t="s">
        <v>13</v>
      </c>
      <c r="H10" s="14" t="s">
        <v>13</v>
      </c>
      <c r="I10" s="18" t="str">
        <f t="shared" ref="I10:I19" si="7">E10</f>
        <v>Рукавички гумові діелектричні КЛАС категорія R.C.</v>
      </c>
      <c r="J10" s="17">
        <f t="shared" ref="J10:J19" si="8">F10</f>
        <v>4.1932799999999997</v>
      </c>
      <c r="K10" s="14" t="s">
        <v>13</v>
      </c>
    </row>
    <row r="11" spans="1:20" s="19" customFormat="1" ht="31.5" x14ac:dyDescent="0.25">
      <c r="A11" s="14" t="s">
        <v>34</v>
      </c>
      <c r="B11" s="15" t="s">
        <v>12</v>
      </c>
      <c r="C11" s="14" t="s">
        <v>13</v>
      </c>
      <c r="D11" s="14">
        <v>6.4</v>
      </c>
      <c r="E11" s="16" t="s">
        <v>132</v>
      </c>
      <c r="F11" s="17">
        <f t="shared" si="0"/>
        <v>6.4</v>
      </c>
      <c r="G11" s="14" t="s">
        <v>13</v>
      </c>
      <c r="H11" s="14" t="s">
        <v>13</v>
      </c>
      <c r="I11" s="18" t="str">
        <f t="shared" si="7"/>
        <v>Оплата за поточний ремонту стерилізатора парового ГК-100 № 0713018</v>
      </c>
      <c r="J11" s="17">
        <f t="shared" si="8"/>
        <v>6.4</v>
      </c>
      <c r="K11" s="14" t="s">
        <v>13</v>
      </c>
    </row>
    <row r="12" spans="1:20" s="19" customFormat="1" ht="31.5" x14ac:dyDescent="0.25">
      <c r="A12" s="14" t="s">
        <v>34</v>
      </c>
      <c r="B12" s="15" t="s">
        <v>12</v>
      </c>
      <c r="C12" s="14" t="s">
        <v>13</v>
      </c>
      <c r="D12" s="14">
        <v>4.4800000000000004</v>
      </c>
      <c r="E12" s="16" t="s">
        <v>133</v>
      </c>
      <c r="F12" s="17">
        <f t="shared" si="0"/>
        <v>4.4800000000000004</v>
      </c>
      <c r="G12" s="14" t="s">
        <v>13</v>
      </c>
      <c r="H12" s="14" t="s">
        <v>13</v>
      </c>
      <c r="I12" s="18" t="str">
        <f t="shared" si="7"/>
        <v>Послуги охорони у квітні 2024р.</v>
      </c>
      <c r="J12" s="17">
        <f t="shared" si="8"/>
        <v>4.4800000000000004</v>
      </c>
      <c r="K12" s="14" t="s">
        <v>13</v>
      </c>
    </row>
    <row r="13" spans="1:20" s="19" customFormat="1" ht="47.25" x14ac:dyDescent="0.25">
      <c r="A13" s="14" t="s">
        <v>34</v>
      </c>
      <c r="B13" s="15" t="s">
        <v>12</v>
      </c>
      <c r="C13" s="14" t="s">
        <v>13</v>
      </c>
      <c r="D13" s="14">
        <v>0.56000000000000005</v>
      </c>
      <c r="E13" s="16" t="s">
        <v>134</v>
      </c>
      <c r="F13" s="17">
        <f t="shared" si="0"/>
        <v>0.56000000000000005</v>
      </c>
      <c r="G13" s="14" t="s">
        <v>13</v>
      </c>
      <c r="H13" s="14" t="s">
        <v>13</v>
      </c>
      <c r="I13" s="18" t="str">
        <f t="shared" si="7"/>
        <v>Послуги централізованого спостереження за станом тривожної сигналізації та реагування ГШРПЦО на відповідні сигнали на об'єкті</v>
      </c>
      <c r="J13" s="17">
        <f t="shared" si="8"/>
        <v>0.56000000000000005</v>
      </c>
      <c r="K13" s="14" t="s">
        <v>13</v>
      </c>
    </row>
    <row r="14" spans="1:20" s="19" customFormat="1" ht="31.5" x14ac:dyDescent="0.25">
      <c r="A14" s="14" t="s">
        <v>34</v>
      </c>
      <c r="B14" s="15" t="s">
        <v>12</v>
      </c>
      <c r="C14" s="14" t="s">
        <v>13</v>
      </c>
      <c r="D14" s="14">
        <v>0.9</v>
      </c>
      <c r="E14" s="16" t="s">
        <v>135</v>
      </c>
      <c r="F14" s="17">
        <f t="shared" si="0"/>
        <v>0.9</v>
      </c>
      <c r="G14" s="14" t="s">
        <v>13</v>
      </c>
      <c r="H14" s="14" t="s">
        <v>13</v>
      </c>
      <c r="I14" s="18" t="str">
        <f t="shared" si="7"/>
        <v>Послуга з навчання Законодавство та нормативно-правових актів з охорони праці</v>
      </c>
      <c r="J14" s="17">
        <f t="shared" si="8"/>
        <v>0.9</v>
      </c>
      <c r="K14" s="14" t="s">
        <v>13</v>
      </c>
    </row>
    <row r="15" spans="1:20" s="19" customFormat="1" ht="31.5" x14ac:dyDescent="0.25">
      <c r="A15" s="14" t="s">
        <v>34</v>
      </c>
      <c r="B15" s="15" t="s">
        <v>12</v>
      </c>
      <c r="C15" s="14" t="s">
        <v>13</v>
      </c>
      <c r="D15" s="14">
        <v>0.4</v>
      </c>
      <c r="E15" s="16" t="s">
        <v>136</v>
      </c>
      <c r="F15" s="17">
        <f t="shared" si="0"/>
        <v>0.4</v>
      </c>
      <c r="G15" s="14" t="s">
        <v>13</v>
      </c>
      <c r="H15" s="14" t="s">
        <v>13</v>
      </c>
      <c r="I15" s="18" t="str">
        <f t="shared" si="7"/>
        <v>Послуги з повірки вагів кухонних</v>
      </c>
      <c r="J15" s="17">
        <f t="shared" si="8"/>
        <v>0.4</v>
      </c>
      <c r="K15" s="14" t="s">
        <v>13</v>
      </c>
    </row>
    <row r="16" spans="1:20" s="19" customFormat="1" ht="31.5" x14ac:dyDescent="0.25">
      <c r="A16" s="14" t="s">
        <v>34</v>
      </c>
      <c r="B16" s="15" t="s">
        <v>12</v>
      </c>
      <c r="C16" s="14" t="s">
        <v>13</v>
      </c>
      <c r="D16" s="14">
        <v>0.78749999999999998</v>
      </c>
      <c r="E16" s="16" t="s">
        <v>137</v>
      </c>
      <c r="F16" s="17">
        <f t="shared" si="0"/>
        <v>0.78749999999999998</v>
      </c>
      <c r="G16" s="14" t="s">
        <v>13</v>
      </c>
      <c r="H16" s="14" t="s">
        <v>13</v>
      </c>
      <c r="I16" s="18" t="str">
        <f t="shared" si="7"/>
        <v>Послуги з технічного обслуговуванню та поточному ремонту автомобіля JAC S3 АЕ 4077 ТО</v>
      </c>
      <c r="J16" s="17">
        <f t="shared" si="8"/>
        <v>0.78749999999999998</v>
      </c>
      <c r="K16" s="14" t="s">
        <v>13</v>
      </c>
    </row>
    <row r="17" spans="1:11" s="19" customFormat="1" ht="31.5" x14ac:dyDescent="0.25">
      <c r="A17" s="14" t="s">
        <v>34</v>
      </c>
      <c r="B17" s="15" t="s">
        <v>12</v>
      </c>
      <c r="C17" s="14" t="s">
        <v>13</v>
      </c>
      <c r="D17" s="14">
        <v>0.96599999999999997</v>
      </c>
      <c r="E17" s="16" t="s">
        <v>137</v>
      </c>
      <c r="F17" s="17">
        <f t="shared" si="0"/>
        <v>0.96599999999999997</v>
      </c>
      <c r="G17" s="14" t="s">
        <v>13</v>
      </c>
      <c r="H17" s="14" t="s">
        <v>13</v>
      </c>
      <c r="I17" s="18" t="str">
        <f t="shared" si="7"/>
        <v>Послуги з технічного обслуговуванню та поточному ремонту автомобіля JAC S3 АЕ 4077 ТО</v>
      </c>
      <c r="J17" s="17">
        <f t="shared" si="8"/>
        <v>0.96599999999999997</v>
      </c>
      <c r="K17" s="14" t="s">
        <v>13</v>
      </c>
    </row>
    <row r="18" spans="1:11" s="19" customFormat="1" ht="47.25" x14ac:dyDescent="0.25">
      <c r="A18" s="14" t="s">
        <v>34</v>
      </c>
      <c r="B18" s="15" t="s">
        <v>12</v>
      </c>
      <c r="C18" s="14" t="s">
        <v>13</v>
      </c>
      <c r="D18" s="14">
        <v>25.3</v>
      </c>
      <c r="E18" s="16" t="s">
        <v>138</v>
      </c>
      <c r="F18" s="17">
        <f t="shared" si="0"/>
        <v>25.3</v>
      </c>
      <c r="G18" s="14" t="s">
        <v>13</v>
      </c>
      <c r="H18" s="14" t="s">
        <v>13</v>
      </c>
      <c r="I18" s="18" t="str">
        <f t="shared" si="7"/>
        <v>Оплата за послуги: заміри опору ізоляції електромережі, заземлення, перевірка, очищення вентиляційних каналіа 8 рентгенівських кабінетів</v>
      </c>
      <c r="J18" s="17">
        <f t="shared" si="8"/>
        <v>25.3</v>
      </c>
      <c r="K18" s="14" t="s">
        <v>13</v>
      </c>
    </row>
    <row r="19" spans="1:11" s="19" customFormat="1" ht="31.5" x14ac:dyDescent="0.25">
      <c r="A19" s="14" t="s">
        <v>34</v>
      </c>
      <c r="B19" s="15" t="s">
        <v>12</v>
      </c>
      <c r="C19" s="14" t="s">
        <v>13</v>
      </c>
      <c r="D19" s="14">
        <v>6.45</v>
      </c>
      <c r="E19" s="16" t="s">
        <v>139</v>
      </c>
      <c r="F19" s="17">
        <f t="shared" si="0"/>
        <v>6.45</v>
      </c>
      <c r="G19" s="14" t="s">
        <v>13</v>
      </c>
      <c r="H19" s="14" t="s">
        <v>13</v>
      </c>
      <c r="I19" s="18" t="str">
        <f t="shared" si="7"/>
        <v>Поточний ремонт автомобіля із заміною дзеркала</v>
      </c>
      <c r="J19" s="17">
        <f t="shared" si="8"/>
        <v>6.45</v>
      </c>
      <c r="K19" s="14" t="s">
        <v>13</v>
      </c>
    </row>
    <row r="20" spans="1:11" s="19" customFormat="1" ht="117" customHeight="1" x14ac:dyDescent="0.25">
      <c r="A20" s="14" t="s">
        <v>34</v>
      </c>
      <c r="B20" s="15" t="s">
        <v>48</v>
      </c>
      <c r="C20" s="14" t="s">
        <v>13</v>
      </c>
      <c r="D20" s="14">
        <v>29.7</v>
      </c>
      <c r="E20" s="20" t="s">
        <v>47</v>
      </c>
      <c r="F20" s="17">
        <f t="shared" ref="F20:F41" si="9">SUM(D20)</f>
        <v>29.7</v>
      </c>
      <c r="G20" s="14" t="s">
        <v>13</v>
      </c>
      <c r="H20" s="14" t="s">
        <v>13</v>
      </c>
      <c r="I20" s="18" t="str">
        <f t="shared" ref="I20:I41" si="10">E20</f>
        <v xml:space="preserve">Мундштуки типу Drager Аlcotest Mouthpieces Standard (або еквівалент) для газоаналізатора типу Drager Alcotest </v>
      </c>
      <c r="J20" s="17">
        <f t="shared" ref="J20:J41" si="11">F20</f>
        <v>29.7</v>
      </c>
      <c r="K20" s="14" t="s">
        <v>13</v>
      </c>
    </row>
    <row r="21" spans="1:11" s="19" customFormat="1" ht="80.25" customHeight="1" x14ac:dyDescent="0.25">
      <c r="A21" s="14" t="s">
        <v>34</v>
      </c>
      <c r="B21" s="15" t="s">
        <v>49</v>
      </c>
      <c r="C21" s="14" t="s">
        <v>13</v>
      </c>
      <c r="D21" s="14">
        <v>0.91646000000000005</v>
      </c>
      <c r="E21" s="21" t="s">
        <v>50</v>
      </c>
      <c r="F21" s="17">
        <f t="shared" si="9"/>
        <v>0.91646000000000005</v>
      </c>
      <c r="G21" s="14" t="s">
        <v>13</v>
      </c>
      <c r="H21" s="14" t="s">
        <v>13</v>
      </c>
      <c r="I21" s="18" t="str">
        <f t="shared" si="10"/>
        <v>Покриття операційне, стерильне розмір 100см*80см, матеріал СММС 35г/м*2</v>
      </c>
      <c r="J21" s="17">
        <f t="shared" si="11"/>
        <v>0.91646000000000005</v>
      </c>
      <c r="K21" s="14" t="s">
        <v>13</v>
      </c>
    </row>
    <row r="22" spans="1:11" s="19" customFormat="1" ht="80.25" customHeight="1" x14ac:dyDescent="0.25">
      <c r="A22" s="14" t="s">
        <v>34</v>
      </c>
      <c r="B22" s="15" t="s">
        <v>49</v>
      </c>
      <c r="C22" s="14" t="s">
        <v>13</v>
      </c>
      <c r="D22" s="14">
        <v>2.8253400000000002</v>
      </c>
      <c r="E22" s="21" t="s">
        <v>51</v>
      </c>
      <c r="F22" s="17">
        <f t="shared" si="9"/>
        <v>2.8253400000000002</v>
      </c>
      <c r="G22" s="14" t="s">
        <v>13</v>
      </c>
      <c r="H22" s="14" t="s">
        <v>13</v>
      </c>
      <c r="I22" s="18" t="str">
        <f t="shared" si="10"/>
        <v>Покриття операційне, стерильне розмір 210см*160см, матеріал СММС 35г/м*2</v>
      </c>
      <c r="J22" s="17">
        <f t="shared" si="11"/>
        <v>2.8253400000000002</v>
      </c>
      <c r="K22" s="14" t="s">
        <v>13</v>
      </c>
    </row>
    <row r="23" spans="1:11" s="19" customFormat="1" ht="80.25" customHeight="1" x14ac:dyDescent="0.25">
      <c r="A23" s="14" t="s">
        <v>34</v>
      </c>
      <c r="B23" s="15" t="s">
        <v>49</v>
      </c>
      <c r="C23" s="14" t="s">
        <v>13</v>
      </c>
      <c r="D23" s="14">
        <v>3.3667600000000002</v>
      </c>
      <c r="E23" s="21" t="s">
        <v>52</v>
      </c>
      <c r="F23" s="17">
        <f t="shared" si="9"/>
        <v>3.3667600000000002</v>
      </c>
      <c r="G23" s="14" t="s">
        <v>13</v>
      </c>
      <c r="H23" s="14" t="s">
        <v>13</v>
      </c>
      <c r="I23" s="18" t="str">
        <f t="shared" si="10"/>
        <v>Покриття операційне, стерильне  розмір 260см*160см, матеріал СММС 35г/м*2</v>
      </c>
      <c r="J23" s="17">
        <f t="shared" si="11"/>
        <v>3.3667600000000002</v>
      </c>
      <c r="K23" s="14" t="s">
        <v>13</v>
      </c>
    </row>
    <row r="24" spans="1:11" s="19" customFormat="1" ht="80.25" customHeight="1" x14ac:dyDescent="0.25">
      <c r="A24" s="14" t="s">
        <v>34</v>
      </c>
      <c r="B24" s="15" t="s">
        <v>49</v>
      </c>
      <c r="C24" s="14" t="s">
        <v>13</v>
      </c>
      <c r="D24" s="14">
        <v>0.96996000000000004</v>
      </c>
      <c r="E24" s="21" t="s">
        <v>53</v>
      </c>
      <c r="F24" s="17">
        <f t="shared" si="9"/>
        <v>0.96996000000000004</v>
      </c>
      <c r="G24" s="14" t="s">
        <v>13</v>
      </c>
      <c r="H24" s="14" t="s">
        <v>13</v>
      </c>
      <c r="I24" s="18" t="str">
        <f t="shared" si="10"/>
        <v>Покриття операційне, стерильне  розмір 120см*80см, матеріал СММС 35г/м*2</v>
      </c>
      <c r="J24" s="17">
        <f t="shared" si="11"/>
        <v>0.96996000000000004</v>
      </c>
      <c r="K24" s="14" t="s">
        <v>13</v>
      </c>
    </row>
    <row r="25" spans="1:11" s="19" customFormat="1" ht="80.25" customHeight="1" x14ac:dyDescent="0.25">
      <c r="A25" s="14" t="s">
        <v>34</v>
      </c>
      <c r="B25" s="15" t="s">
        <v>49</v>
      </c>
      <c r="C25" s="14" t="s">
        <v>13</v>
      </c>
      <c r="D25" s="14">
        <v>2.6749999999999998</v>
      </c>
      <c r="E25" s="21" t="s">
        <v>54</v>
      </c>
      <c r="F25" s="17">
        <f t="shared" ref="F25:F28" si="12">SUM(D25)</f>
        <v>2.6749999999999998</v>
      </c>
      <c r="G25" s="14" t="s">
        <v>13</v>
      </c>
      <c r="H25" s="14" t="s">
        <v>13</v>
      </c>
      <c r="I25" s="18" t="str">
        <f t="shared" ref="I25:I28" si="13">E25</f>
        <v>Пелюшка поглинаюча, розмір 90см*60см, стерильна</v>
      </c>
      <c r="J25" s="17">
        <f t="shared" ref="J25:J28" si="14">F25</f>
        <v>2.6749999999999998</v>
      </c>
      <c r="K25" s="14" t="s">
        <v>13</v>
      </c>
    </row>
    <row r="26" spans="1:11" s="19" customFormat="1" ht="80.25" customHeight="1" x14ac:dyDescent="0.25">
      <c r="A26" s="14" t="s">
        <v>34</v>
      </c>
      <c r="B26" s="15" t="s">
        <v>49</v>
      </c>
      <c r="C26" s="14" t="s">
        <v>13</v>
      </c>
      <c r="D26" s="14">
        <v>2.4075000000000002</v>
      </c>
      <c r="E26" s="21" t="s">
        <v>55</v>
      </c>
      <c r="F26" s="17">
        <f t="shared" si="12"/>
        <v>2.4075000000000002</v>
      </c>
      <c r="G26" s="14" t="s">
        <v>13</v>
      </c>
      <c r="H26" s="14" t="s">
        <v>13</v>
      </c>
      <c r="I26" s="18" t="str">
        <f t="shared" si="13"/>
        <v>Пелюшка поглинаюча, стерильна розмір 60см*60см</v>
      </c>
      <c r="J26" s="17">
        <f t="shared" si="14"/>
        <v>2.4075000000000002</v>
      </c>
      <c r="K26" s="14" t="s">
        <v>13</v>
      </c>
    </row>
    <row r="27" spans="1:11" s="19" customFormat="1" ht="80.25" customHeight="1" x14ac:dyDescent="0.25">
      <c r="A27" s="14" t="s">
        <v>34</v>
      </c>
      <c r="B27" s="15" t="s">
        <v>49</v>
      </c>
      <c r="C27" s="14" t="s">
        <v>13</v>
      </c>
      <c r="D27" s="14">
        <v>7.3562500000000002</v>
      </c>
      <c r="E27" s="21" t="s">
        <v>56</v>
      </c>
      <c r="F27" s="17">
        <f t="shared" si="12"/>
        <v>7.3562500000000002</v>
      </c>
      <c r="G27" s="14" t="s">
        <v>13</v>
      </c>
      <c r="H27" s="14" t="s">
        <v>13</v>
      </c>
      <c r="I27" s="18" t="str">
        <f t="shared" si="13"/>
        <v>Халат хірургічний стерильний `Оптімум` (Optimum) розмір XXL, матеріал СММС 35г/м2</v>
      </c>
      <c r="J27" s="17">
        <f t="shared" si="14"/>
        <v>7.3562500000000002</v>
      </c>
      <c r="K27" s="14" t="s">
        <v>13</v>
      </c>
    </row>
    <row r="28" spans="1:11" s="19" customFormat="1" ht="80.25" customHeight="1" x14ac:dyDescent="0.25">
      <c r="A28" s="14" t="s">
        <v>34</v>
      </c>
      <c r="B28" s="15" t="s">
        <v>49</v>
      </c>
      <c r="C28" s="14" t="s">
        <v>13</v>
      </c>
      <c r="D28" s="14">
        <v>8.9452000000000016</v>
      </c>
      <c r="E28" s="21" t="s">
        <v>57</v>
      </c>
      <c r="F28" s="17">
        <f t="shared" si="12"/>
        <v>8.9452000000000016</v>
      </c>
      <c r="G28" s="14" t="s">
        <v>13</v>
      </c>
      <c r="H28" s="14" t="s">
        <v>13</v>
      </c>
      <c r="I28" s="18" t="str">
        <f t="shared" si="13"/>
        <v>Зшиваючий апарат для шкіри одноразового використання стерильний Technoclip</v>
      </c>
      <c r="J28" s="17">
        <f t="shared" si="14"/>
        <v>8.9452000000000016</v>
      </c>
      <c r="K28" s="14" t="s">
        <v>13</v>
      </c>
    </row>
    <row r="29" spans="1:11" s="19" customFormat="1" ht="80.25" customHeight="1" x14ac:dyDescent="0.25">
      <c r="A29" s="14" t="s">
        <v>34</v>
      </c>
      <c r="B29" s="15" t="s">
        <v>49</v>
      </c>
      <c r="C29" s="14" t="s">
        <v>13</v>
      </c>
      <c r="D29" s="14">
        <v>0.98503999999999992</v>
      </c>
      <c r="E29" s="21" t="s">
        <v>58</v>
      </c>
      <c r="F29" s="17">
        <f t="shared" ref="F29:F32" si="15">SUM(D29)</f>
        <v>0.98503999999999992</v>
      </c>
      <c r="G29" s="14" t="s">
        <v>13</v>
      </c>
      <c r="H29" s="14" t="s">
        <v>13</v>
      </c>
      <c r="I29" s="18" t="str">
        <f t="shared" ref="I29:I32" si="16">E29</f>
        <v>Відріз марлевий медичний нестерильний 500см*90см, рулон</v>
      </c>
      <c r="J29" s="17">
        <f t="shared" ref="J29:J32" si="17">F29</f>
        <v>0.98503999999999992</v>
      </c>
      <c r="K29" s="14" t="s">
        <v>13</v>
      </c>
    </row>
    <row r="30" spans="1:11" s="19" customFormat="1" ht="80.25" customHeight="1" x14ac:dyDescent="0.25">
      <c r="A30" s="14" t="s">
        <v>34</v>
      </c>
      <c r="B30" s="15" t="s">
        <v>49</v>
      </c>
      <c r="C30" s="14" t="s">
        <v>13</v>
      </c>
      <c r="D30" s="14">
        <v>1.9474</v>
      </c>
      <c r="E30" s="21" t="s">
        <v>59</v>
      </c>
      <c r="F30" s="17">
        <f t="shared" si="15"/>
        <v>1.9474</v>
      </c>
      <c r="G30" s="14" t="s">
        <v>13</v>
      </c>
      <c r="H30" s="14" t="s">
        <v>13</v>
      </c>
      <c r="I30" s="18" t="str">
        <f t="shared" si="16"/>
        <v xml:space="preserve">Канюля внутрішньовенна BD Venflon Pro 20 G 1.0 x 32 мм 54ml/min </v>
      </c>
      <c r="J30" s="17">
        <f t="shared" si="17"/>
        <v>1.9474</v>
      </c>
      <c r="K30" s="14" t="s">
        <v>13</v>
      </c>
    </row>
    <row r="31" spans="1:11" s="19" customFormat="1" ht="80.25" customHeight="1" x14ac:dyDescent="0.25">
      <c r="A31" s="14" t="s">
        <v>34</v>
      </c>
      <c r="B31" s="15" t="s">
        <v>49</v>
      </c>
      <c r="C31" s="14" t="s">
        <v>13</v>
      </c>
      <c r="D31" s="14">
        <v>1.9474</v>
      </c>
      <c r="E31" s="21" t="s">
        <v>60</v>
      </c>
      <c r="F31" s="17">
        <f t="shared" si="15"/>
        <v>1.9474</v>
      </c>
      <c r="G31" s="14" t="s">
        <v>13</v>
      </c>
      <c r="H31" s="14" t="s">
        <v>13</v>
      </c>
      <c r="I31" s="18" t="str">
        <f t="shared" si="16"/>
        <v>Канюля внутрішньовенна BD Venflon Pro 22 G 0.8 x 25 мм 31ml/min</v>
      </c>
      <c r="J31" s="17">
        <f t="shared" si="17"/>
        <v>1.9474</v>
      </c>
      <c r="K31" s="14" t="s">
        <v>13</v>
      </c>
    </row>
    <row r="32" spans="1:11" s="19" customFormat="1" ht="80.25" customHeight="1" x14ac:dyDescent="0.25">
      <c r="A32" s="14" t="s">
        <v>34</v>
      </c>
      <c r="B32" s="15" t="s">
        <v>49</v>
      </c>
      <c r="C32" s="14" t="s">
        <v>13</v>
      </c>
      <c r="D32" s="14">
        <v>7.8869699999999998</v>
      </c>
      <c r="E32" s="21" t="s">
        <v>61</v>
      </c>
      <c r="F32" s="17">
        <f t="shared" si="15"/>
        <v>7.8869699999999998</v>
      </c>
      <c r="G32" s="14" t="s">
        <v>13</v>
      </c>
      <c r="H32" s="14" t="s">
        <v>13</v>
      </c>
      <c r="I32" s="18" t="str">
        <f t="shared" si="16"/>
        <v>Сітка, що не розсмоктується, BIOMESH P1 для кріплення черевної стінки, 60*110мм</v>
      </c>
      <c r="J32" s="17">
        <f t="shared" si="17"/>
        <v>7.8869699999999998</v>
      </c>
      <c r="K32" s="14" t="s">
        <v>13</v>
      </c>
    </row>
    <row r="33" spans="1:11" s="19" customFormat="1" ht="80.25" customHeight="1" x14ac:dyDescent="0.25">
      <c r="A33" s="14" t="s">
        <v>34</v>
      </c>
      <c r="B33" s="15" t="s">
        <v>49</v>
      </c>
      <c r="C33" s="14" t="s">
        <v>13</v>
      </c>
      <c r="D33" s="14">
        <v>8.7970100000000002</v>
      </c>
      <c r="E33" s="21" t="s">
        <v>62</v>
      </c>
      <c r="F33" s="17">
        <f t="shared" si="9"/>
        <v>8.7970100000000002</v>
      </c>
      <c r="G33" s="14" t="s">
        <v>13</v>
      </c>
      <c r="H33" s="14" t="s">
        <v>13</v>
      </c>
      <c r="I33" s="18" t="str">
        <f t="shared" si="10"/>
        <v>Сітка, що не розсмоктується, BIOMESH P1 для кріплення черевної стінки, 150*150мм</v>
      </c>
      <c r="J33" s="17">
        <f t="shared" si="11"/>
        <v>8.7970100000000002</v>
      </c>
      <c r="K33" s="14" t="s">
        <v>13</v>
      </c>
    </row>
    <row r="34" spans="1:11" s="19" customFormat="1" ht="80.25" customHeight="1" x14ac:dyDescent="0.25">
      <c r="A34" s="14" t="s">
        <v>34</v>
      </c>
      <c r="B34" s="15" t="s">
        <v>49</v>
      </c>
      <c r="C34" s="14" t="s">
        <v>13</v>
      </c>
      <c r="D34" s="14">
        <v>12.133799999999999</v>
      </c>
      <c r="E34" s="21" t="s">
        <v>63</v>
      </c>
      <c r="F34" s="17">
        <f t="shared" ref="F34" si="18">SUM(D34)</f>
        <v>12.133799999999999</v>
      </c>
      <c r="G34" s="14" t="s">
        <v>13</v>
      </c>
      <c r="H34" s="14" t="s">
        <v>13</v>
      </c>
      <c r="I34" s="18" t="str">
        <f t="shared" ref="I34" si="19">E34</f>
        <v>Сітка, що не розсмоктується, BIOMESH P1 для кріплення черевної стінки, 300*300мм</v>
      </c>
      <c r="J34" s="17">
        <f t="shared" ref="J34" si="20">F34</f>
        <v>12.133799999999999</v>
      </c>
      <c r="K34" s="14" t="s">
        <v>13</v>
      </c>
    </row>
    <row r="35" spans="1:11" s="19" customFormat="1" ht="80.25" customHeight="1" x14ac:dyDescent="0.25">
      <c r="A35" s="14" t="s">
        <v>34</v>
      </c>
      <c r="B35" s="15" t="s">
        <v>49</v>
      </c>
      <c r="C35" s="14" t="s">
        <v>13</v>
      </c>
      <c r="D35" s="14">
        <v>0.92554999999999998</v>
      </c>
      <c r="E35" s="21" t="s">
        <v>64</v>
      </c>
      <c r="F35" s="17">
        <f t="shared" ref="F35" si="21">SUM(D35)</f>
        <v>0.92554999999999998</v>
      </c>
      <c r="G35" s="14" t="s">
        <v>13</v>
      </c>
      <c r="H35" s="14" t="s">
        <v>13</v>
      </c>
      <c r="I35" s="18" t="str">
        <f t="shared" ref="I35" si="22">E35</f>
        <v>Дренаж прямий №8</v>
      </c>
      <c r="J35" s="17">
        <f t="shared" ref="J35" si="23">F35</f>
        <v>0.92554999999999998</v>
      </c>
      <c r="K35" s="14" t="s">
        <v>13</v>
      </c>
    </row>
    <row r="36" spans="1:11" s="19" customFormat="1" ht="80.25" customHeight="1" x14ac:dyDescent="0.25">
      <c r="A36" s="14" t="s">
        <v>34</v>
      </c>
      <c r="B36" s="15" t="s">
        <v>49</v>
      </c>
      <c r="C36" s="14" t="s">
        <v>13</v>
      </c>
      <c r="D36" s="14">
        <v>13.054</v>
      </c>
      <c r="E36" s="21" t="s">
        <v>65</v>
      </c>
      <c r="F36" s="17">
        <f t="shared" si="9"/>
        <v>13.054</v>
      </c>
      <c r="G36" s="14" t="s">
        <v>13</v>
      </c>
      <c r="H36" s="14" t="s">
        <v>13</v>
      </c>
      <c r="I36" s="18" t="str">
        <f t="shared" si="10"/>
        <v>Зонд інтубаційний для дренування тонкого кишківника (трансназальний) Fr 18</v>
      </c>
      <c r="J36" s="17">
        <f t="shared" si="11"/>
        <v>13.054</v>
      </c>
      <c r="K36" s="14" t="s">
        <v>13</v>
      </c>
    </row>
    <row r="37" spans="1:11" s="19" customFormat="1" ht="78.75" x14ac:dyDescent="0.25">
      <c r="A37" s="14" t="s">
        <v>34</v>
      </c>
      <c r="B37" s="15" t="s">
        <v>49</v>
      </c>
      <c r="C37" s="14" t="s">
        <v>13</v>
      </c>
      <c r="D37" s="14">
        <v>6.60832</v>
      </c>
      <c r="E37" s="21" t="s">
        <v>66</v>
      </c>
      <c r="F37" s="17">
        <f t="shared" si="9"/>
        <v>6.60832</v>
      </c>
      <c r="G37" s="14" t="s">
        <v>13</v>
      </c>
      <c r="H37" s="14" t="s">
        <v>13</v>
      </c>
      <c r="I37" s="18" t="str">
        <f t="shared" si="10"/>
        <v>Дренаж торакальний (на металевому стилеті -троакарі) Fr 16</v>
      </c>
      <c r="J37" s="17">
        <f t="shared" si="11"/>
        <v>6.60832</v>
      </c>
      <c r="K37" s="14" t="s">
        <v>13</v>
      </c>
    </row>
    <row r="38" spans="1:11" s="19" customFormat="1" ht="78.75" x14ac:dyDescent="0.25">
      <c r="A38" s="14" t="s">
        <v>34</v>
      </c>
      <c r="B38" s="15" t="s">
        <v>49</v>
      </c>
      <c r="C38" s="14" t="s">
        <v>13</v>
      </c>
      <c r="D38" s="14">
        <v>11.222160000000001</v>
      </c>
      <c r="E38" s="21" t="s">
        <v>67</v>
      </c>
      <c r="F38" s="17">
        <f t="shared" si="9"/>
        <v>11.222160000000001</v>
      </c>
      <c r="G38" s="14" t="s">
        <v>13</v>
      </c>
      <c r="H38" s="14" t="s">
        <v>13</v>
      </c>
      <c r="I38" s="18" t="str">
        <f t="shared" si="10"/>
        <v xml:space="preserve">Дренаж торакальний (на металевому стилеті - троакарі) Fr 30 </v>
      </c>
      <c r="J38" s="17">
        <f t="shared" si="11"/>
        <v>11.222160000000001</v>
      </c>
      <c r="K38" s="14" t="s">
        <v>13</v>
      </c>
    </row>
    <row r="39" spans="1:11" s="19" customFormat="1" ht="78.75" x14ac:dyDescent="0.25">
      <c r="A39" s="14" t="s">
        <v>34</v>
      </c>
      <c r="B39" s="15" t="s">
        <v>49</v>
      </c>
      <c r="C39" s="14" t="s">
        <v>13</v>
      </c>
      <c r="D39" s="14">
        <v>6.1399799999999995</v>
      </c>
      <c r="E39" s="21" t="s">
        <v>68</v>
      </c>
      <c r="F39" s="17">
        <f t="shared" si="9"/>
        <v>6.1399799999999995</v>
      </c>
      <c r="G39" s="14" t="s">
        <v>13</v>
      </c>
      <c r="H39" s="14" t="s">
        <v>13</v>
      </c>
      <c r="I39" s="18" t="str">
        <f t="shared" si="10"/>
        <v xml:space="preserve">Ангіографічний комплект </v>
      </c>
      <c r="J39" s="17">
        <f t="shared" si="11"/>
        <v>6.1399799999999995</v>
      </c>
      <c r="K39" s="14" t="s">
        <v>13</v>
      </c>
    </row>
    <row r="40" spans="1:11" s="19" customFormat="1" ht="78.75" x14ac:dyDescent="0.25">
      <c r="A40" s="14" t="s">
        <v>34</v>
      </c>
      <c r="B40" s="15" t="s">
        <v>49</v>
      </c>
      <c r="C40" s="14" t="s">
        <v>13</v>
      </c>
      <c r="D40" s="14">
        <v>1.66856</v>
      </c>
      <c r="E40" s="21" t="s">
        <v>69</v>
      </c>
      <c r="F40" s="17">
        <f t="shared" si="9"/>
        <v>1.66856</v>
      </c>
      <c r="G40" s="14" t="s">
        <v>13</v>
      </c>
      <c r="H40" s="14" t="s">
        <v>13</v>
      </c>
      <c r="I40" s="18" t="str">
        <f t="shared" si="10"/>
        <v xml:space="preserve">Фільтр ISO GARD з портом, прямий, стерильний </v>
      </c>
      <c r="J40" s="17">
        <f t="shared" si="11"/>
        <v>1.66856</v>
      </c>
      <c r="K40" s="14" t="s">
        <v>13</v>
      </c>
    </row>
    <row r="41" spans="1:11" s="19" customFormat="1" ht="78.75" x14ac:dyDescent="0.25">
      <c r="A41" s="14" t="s">
        <v>34</v>
      </c>
      <c r="B41" s="15" t="s">
        <v>49</v>
      </c>
      <c r="C41" s="14" t="s">
        <v>13</v>
      </c>
      <c r="D41" s="14">
        <v>2.61741</v>
      </c>
      <c r="E41" s="21" t="s">
        <v>70</v>
      </c>
      <c r="F41" s="17">
        <f t="shared" si="9"/>
        <v>2.61741</v>
      </c>
      <c r="G41" s="14" t="s">
        <v>13</v>
      </c>
      <c r="H41" s="14" t="s">
        <v>13</v>
      </c>
      <c r="I41" s="18" t="str">
        <f t="shared" si="10"/>
        <v>Дихальний контур Rush 180cm</v>
      </c>
      <c r="J41" s="17">
        <f t="shared" si="11"/>
        <v>2.61741</v>
      </c>
      <c r="K41" s="14" t="s">
        <v>13</v>
      </c>
    </row>
    <row r="42" spans="1:11" s="19" customFormat="1" ht="33" customHeight="1" x14ac:dyDescent="0.25">
      <c r="A42" s="14" t="s">
        <v>34</v>
      </c>
      <c r="B42" s="15" t="s">
        <v>72</v>
      </c>
      <c r="C42" s="14" t="s">
        <v>13</v>
      </c>
      <c r="D42" s="14">
        <v>1.284</v>
      </c>
      <c r="E42" s="21" t="s">
        <v>71</v>
      </c>
      <c r="F42" s="17">
        <f t="shared" ref="F42:F45" si="24">SUM(D42)</f>
        <v>1.284</v>
      </c>
      <c r="G42" s="14" t="s">
        <v>13</v>
      </c>
      <c r="H42" s="14" t="s">
        <v>13</v>
      </c>
      <c r="I42" s="18" t="str">
        <f t="shared" ref="I42:I45" si="25">E42</f>
        <v>Саграда, таблетки, вкриті плівковою оболонкою по 10 мг № 28 (Україна) (14.06.2026)</v>
      </c>
      <c r="J42" s="17">
        <f t="shared" ref="J42:J45" si="26">F42</f>
        <v>1.284</v>
      </c>
      <c r="K42" s="14" t="s">
        <v>13</v>
      </c>
    </row>
    <row r="43" spans="1:11" s="19" customFormat="1" ht="63" customHeight="1" x14ac:dyDescent="0.25">
      <c r="A43" s="14" t="s">
        <v>34</v>
      </c>
      <c r="B43" s="15" t="s">
        <v>48</v>
      </c>
      <c r="C43" s="14" t="s">
        <v>13</v>
      </c>
      <c r="D43" s="14">
        <v>67.745000000000005</v>
      </c>
      <c r="E43" s="20" t="s">
        <v>101</v>
      </c>
      <c r="F43" s="17">
        <f>SUM(D43)</f>
        <v>67.745000000000005</v>
      </c>
      <c r="G43" s="14" t="s">
        <v>13</v>
      </c>
      <c r="H43" s="14" t="s">
        <v>13</v>
      </c>
      <c r="I43" s="18" t="str">
        <f>E43</f>
        <v xml:space="preserve">Газоаналізатор Drager Alcotest 6820 в комплекті з мобільним термопринтером та кейсом </v>
      </c>
      <c r="J43" s="17">
        <f>F43</f>
        <v>67.745000000000005</v>
      </c>
      <c r="K43" s="14" t="s">
        <v>13</v>
      </c>
    </row>
    <row r="44" spans="1:11" s="19" customFormat="1" ht="63" x14ac:dyDescent="0.25">
      <c r="A44" s="14" t="s">
        <v>34</v>
      </c>
      <c r="B44" s="15" t="s">
        <v>20</v>
      </c>
      <c r="C44" s="14" t="s">
        <v>13</v>
      </c>
      <c r="D44" s="14">
        <v>12</v>
      </c>
      <c r="E44" s="20" t="s">
        <v>99</v>
      </c>
      <c r="F44" s="17">
        <f t="shared" si="24"/>
        <v>12</v>
      </c>
      <c r="G44" s="14" t="s">
        <v>13</v>
      </c>
      <c r="H44" s="14" t="s">
        <v>13</v>
      </c>
      <c r="I44" s="18" t="str">
        <f t="shared" si="25"/>
        <v xml:space="preserve">Персональний компʼютер в складі: монітор Samsung C24RG50FQI, системний блок GTL 5516 Black, миша компʼютерна HyperX Pulsefire FPS PRO, клавіатура Aurora S Cougar (вживаний) </v>
      </c>
      <c r="J44" s="17">
        <f t="shared" si="26"/>
        <v>12</v>
      </c>
      <c r="K44" s="14" t="s">
        <v>13</v>
      </c>
    </row>
    <row r="45" spans="1:11" s="19" customFormat="1" ht="63" customHeight="1" x14ac:dyDescent="0.25">
      <c r="A45" s="14" t="s">
        <v>34</v>
      </c>
      <c r="B45" s="15" t="s">
        <v>20</v>
      </c>
      <c r="C45" s="14" t="s">
        <v>13</v>
      </c>
      <c r="D45" s="14">
        <v>5</v>
      </c>
      <c r="E45" s="20" t="s">
        <v>100</v>
      </c>
      <c r="F45" s="17">
        <f t="shared" si="24"/>
        <v>5</v>
      </c>
      <c r="G45" s="14" t="s">
        <v>13</v>
      </c>
      <c r="H45" s="14" t="s">
        <v>13</v>
      </c>
      <c r="I45" s="18" t="str">
        <f t="shared" si="25"/>
        <v>автоматичний зовнішній дефібрилятор ZOLL AEDPLUS (PROCAMED AG Cardiac Medical Sistems) з комплектом дорослих змінних накладок (вживане)</v>
      </c>
      <c r="J45" s="17">
        <f t="shared" si="26"/>
        <v>5</v>
      </c>
      <c r="K45" s="14" t="s">
        <v>13</v>
      </c>
    </row>
    <row r="46" spans="1:11" s="27" customFormat="1" ht="31.5" x14ac:dyDescent="0.25">
      <c r="A46" s="22" t="s">
        <v>33</v>
      </c>
      <c r="B46" s="23" t="s">
        <v>12</v>
      </c>
      <c r="C46" s="22" t="s">
        <v>13</v>
      </c>
      <c r="D46" s="14">
        <v>0.48</v>
      </c>
      <c r="E46" s="24" t="s">
        <v>28</v>
      </c>
      <c r="F46" s="25">
        <f>SUM(D46)</f>
        <v>0.48</v>
      </c>
      <c r="G46" s="22" t="s">
        <v>13</v>
      </c>
      <c r="H46" s="22" t="s">
        <v>13</v>
      </c>
      <c r="I46" s="26" t="str">
        <f t="shared" ref="I46:I59" si="27">E46</f>
        <v>Крейда 2кг</v>
      </c>
      <c r="J46" s="25">
        <f t="shared" ref="J46:J59" si="28">F46</f>
        <v>0.48</v>
      </c>
      <c r="K46" s="22" t="s">
        <v>13</v>
      </c>
    </row>
    <row r="47" spans="1:11" s="27" customFormat="1" ht="31.5" x14ac:dyDescent="0.25">
      <c r="A47" s="22" t="s">
        <v>33</v>
      </c>
      <c r="B47" s="23" t="s">
        <v>12</v>
      </c>
      <c r="C47" s="22" t="s">
        <v>13</v>
      </c>
      <c r="D47" s="14">
        <v>3.4</v>
      </c>
      <c r="E47" s="24" t="s">
        <v>29</v>
      </c>
      <c r="F47" s="25">
        <f t="shared" ref="F47:F51" si="29">SUM(D47)</f>
        <v>3.4</v>
      </c>
      <c r="G47" s="22" t="s">
        <v>13</v>
      </c>
      <c r="H47" s="22" t="s">
        <v>13</v>
      </c>
      <c r="I47" s="26" t="str">
        <f t="shared" si="27"/>
        <v>Емаль темно-зелена 2,8кг</v>
      </c>
      <c r="J47" s="25">
        <f t="shared" si="28"/>
        <v>3.4</v>
      </c>
      <c r="K47" s="22" t="s">
        <v>13</v>
      </c>
    </row>
    <row r="48" spans="1:11" s="27" customFormat="1" ht="31.5" x14ac:dyDescent="0.25">
      <c r="A48" s="22" t="s">
        <v>33</v>
      </c>
      <c r="B48" s="23" t="s">
        <v>12</v>
      </c>
      <c r="C48" s="22" t="s">
        <v>13</v>
      </c>
      <c r="D48" s="14">
        <v>0.52500000000000002</v>
      </c>
      <c r="E48" s="24" t="s">
        <v>30</v>
      </c>
      <c r="F48" s="25">
        <f t="shared" si="29"/>
        <v>0.52500000000000002</v>
      </c>
      <c r="G48" s="22" t="s">
        <v>13</v>
      </c>
      <c r="H48" s="22" t="s">
        <v>13</v>
      </c>
      <c r="I48" s="26" t="str">
        <f t="shared" si="27"/>
        <v>Уайт-Спирит 0,8л</v>
      </c>
      <c r="J48" s="25">
        <f t="shared" si="28"/>
        <v>0.52500000000000002</v>
      </c>
      <c r="K48" s="22" t="s">
        <v>13</v>
      </c>
    </row>
    <row r="49" spans="1:11" s="27" customFormat="1" ht="31.5" x14ac:dyDescent="0.25">
      <c r="A49" s="22" t="s">
        <v>33</v>
      </c>
      <c r="B49" s="23" t="s">
        <v>12</v>
      </c>
      <c r="C49" s="22" t="s">
        <v>13</v>
      </c>
      <c r="D49" s="14">
        <v>0.18</v>
      </c>
      <c r="E49" s="24" t="s">
        <v>31</v>
      </c>
      <c r="F49" s="25">
        <f t="shared" si="29"/>
        <v>0.18</v>
      </c>
      <c r="G49" s="22" t="s">
        <v>13</v>
      </c>
      <c r="H49" s="22" t="s">
        <v>13</v>
      </c>
      <c r="I49" s="26" t="str">
        <f t="shared" si="27"/>
        <v>Валік 180</v>
      </c>
      <c r="J49" s="25">
        <f t="shared" si="28"/>
        <v>0.18</v>
      </c>
      <c r="K49" s="22" t="s">
        <v>13</v>
      </c>
    </row>
    <row r="50" spans="1:11" s="27" customFormat="1" ht="31.5" x14ac:dyDescent="0.25">
      <c r="A50" s="22" t="s">
        <v>33</v>
      </c>
      <c r="B50" s="23" t="s">
        <v>12</v>
      </c>
      <c r="C50" s="22" t="s">
        <v>13</v>
      </c>
      <c r="D50" s="14">
        <v>7.1999999999999995E-2</v>
      </c>
      <c r="E50" s="24" t="s">
        <v>32</v>
      </c>
      <c r="F50" s="25">
        <f t="shared" si="29"/>
        <v>7.1999999999999995E-2</v>
      </c>
      <c r="G50" s="22" t="s">
        <v>13</v>
      </c>
      <c r="H50" s="22" t="s">
        <v>13</v>
      </c>
      <c r="I50" s="26" t="str">
        <f>E50</f>
        <v>Кисть 14*70</v>
      </c>
      <c r="J50" s="25">
        <f>F50</f>
        <v>7.1999999999999995E-2</v>
      </c>
      <c r="K50" s="22" t="s">
        <v>13</v>
      </c>
    </row>
    <row r="51" spans="1:11" s="27" customFormat="1" ht="31.5" x14ac:dyDescent="0.25">
      <c r="A51" s="22" t="s">
        <v>33</v>
      </c>
      <c r="B51" s="23" t="s">
        <v>12</v>
      </c>
      <c r="C51" s="22" t="s">
        <v>13</v>
      </c>
      <c r="D51" s="14">
        <v>5.92</v>
      </c>
      <c r="E51" s="28" t="s">
        <v>36</v>
      </c>
      <c r="F51" s="25">
        <f t="shared" si="29"/>
        <v>5.92</v>
      </c>
      <c r="G51" s="22" t="s">
        <v>13</v>
      </c>
      <c r="H51" s="22" t="s">
        <v>13</v>
      </c>
      <c r="I51" s="26" t="str">
        <f t="shared" ref="I51:J51" si="30">E51</f>
        <v xml:space="preserve">Біологічний індикатор для контролю парової стерилізації 121-135* (ВТ20) </v>
      </c>
      <c r="J51" s="25">
        <f t="shared" si="30"/>
        <v>5.92</v>
      </c>
      <c r="K51" s="22" t="s">
        <v>13</v>
      </c>
    </row>
    <row r="52" spans="1:11" s="27" customFormat="1" ht="31.5" x14ac:dyDescent="0.25">
      <c r="A52" s="22" t="s">
        <v>33</v>
      </c>
      <c r="B52" s="23" t="s">
        <v>12</v>
      </c>
      <c r="C52" s="22" t="s">
        <v>13</v>
      </c>
      <c r="D52" s="14">
        <v>16.149999999999999</v>
      </c>
      <c r="E52" s="29" t="s">
        <v>97</v>
      </c>
      <c r="F52" s="25">
        <f t="shared" ref="F52" si="31">SUM(D52)</f>
        <v>16.149999999999999</v>
      </c>
      <c r="G52" s="22" t="s">
        <v>13</v>
      </c>
      <c r="H52" s="22" t="s">
        <v>13</v>
      </c>
      <c r="I52" s="26" t="str">
        <f t="shared" ref="I52" si="32">E52</f>
        <v>Багатофункціональний пристрій Canon i-SENSYS  MF3010 + 2 картридж</v>
      </c>
      <c r="J52" s="25">
        <f t="shared" ref="J52" si="33">F52</f>
        <v>16.149999999999999</v>
      </c>
      <c r="K52" s="22" t="s">
        <v>13</v>
      </c>
    </row>
    <row r="53" spans="1:11" s="27" customFormat="1" ht="47.25" x14ac:dyDescent="0.25">
      <c r="A53" s="22" t="s">
        <v>33</v>
      </c>
      <c r="B53" s="23" t="s">
        <v>12</v>
      </c>
      <c r="C53" s="22" t="s">
        <v>13</v>
      </c>
      <c r="D53" s="14">
        <v>24.981000000000002</v>
      </c>
      <c r="E53" s="29" t="s">
        <v>98</v>
      </c>
      <c r="F53" s="25">
        <f t="shared" ref="F53:F59" si="34">SUM(D53)</f>
        <v>24.981000000000002</v>
      </c>
      <c r="G53" s="22" t="s">
        <v>13</v>
      </c>
      <c r="H53" s="22" t="s">
        <v>13</v>
      </c>
      <c r="I53" s="26" t="str">
        <f t="shared" si="27"/>
        <v>Виготовлення проектно-кошторисної документації по обʼєкту: ʼКапітальний ремонт зовнішньої каналізаційної мережі Блок Б і Блок В головного корпусу стаціонаруʼ</v>
      </c>
      <c r="J53" s="25">
        <f t="shared" si="28"/>
        <v>24.981000000000002</v>
      </c>
      <c r="K53" s="22" t="s">
        <v>13</v>
      </c>
    </row>
    <row r="54" spans="1:11" s="27" customFormat="1" ht="31.5" x14ac:dyDescent="0.25">
      <c r="A54" s="22" t="s">
        <v>33</v>
      </c>
      <c r="B54" s="23" t="s">
        <v>12</v>
      </c>
      <c r="C54" s="22" t="s">
        <v>13</v>
      </c>
      <c r="D54" s="14">
        <v>9</v>
      </c>
      <c r="E54" s="28" t="s">
        <v>140</v>
      </c>
      <c r="F54" s="25">
        <f t="shared" si="34"/>
        <v>9</v>
      </c>
      <c r="G54" s="22" t="s">
        <v>13</v>
      </c>
      <c r="H54" s="22" t="s">
        <v>13</v>
      </c>
      <c r="I54" s="26" t="str">
        <f t="shared" si="27"/>
        <v>Проведення періодичного технічного огляду 3(трьох) ліфтів</v>
      </c>
      <c r="J54" s="25">
        <f t="shared" si="28"/>
        <v>9</v>
      </c>
      <c r="K54" s="22" t="s">
        <v>13</v>
      </c>
    </row>
    <row r="55" spans="1:11" s="27" customFormat="1" ht="31.5" x14ac:dyDescent="0.25">
      <c r="A55" s="22" t="s">
        <v>33</v>
      </c>
      <c r="B55" s="23" t="s">
        <v>12</v>
      </c>
      <c r="C55" s="22" t="s">
        <v>13</v>
      </c>
      <c r="D55" s="14">
        <v>4.4800000000000004</v>
      </c>
      <c r="E55" s="28" t="s">
        <v>141</v>
      </c>
      <c r="F55" s="25">
        <f t="shared" si="34"/>
        <v>4.4800000000000004</v>
      </c>
      <c r="G55" s="22" t="s">
        <v>13</v>
      </c>
      <c r="H55" s="22" t="s">
        <v>13</v>
      </c>
      <c r="I55" s="26" t="str">
        <f t="shared" si="27"/>
        <v>Послуги охорони у травні</v>
      </c>
      <c r="J55" s="25">
        <f t="shared" si="28"/>
        <v>4.4800000000000004</v>
      </c>
      <c r="K55" s="22" t="s">
        <v>13</v>
      </c>
    </row>
    <row r="56" spans="1:11" s="27" customFormat="1" ht="47.25" x14ac:dyDescent="0.25">
      <c r="A56" s="22" t="s">
        <v>33</v>
      </c>
      <c r="B56" s="23" t="s">
        <v>12</v>
      </c>
      <c r="C56" s="22" t="s">
        <v>13</v>
      </c>
      <c r="D56" s="14">
        <v>0.56000000000000005</v>
      </c>
      <c r="E56" s="28" t="s">
        <v>142</v>
      </c>
      <c r="F56" s="25">
        <f t="shared" si="34"/>
        <v>0.56000000000000005</v>
      </c>
      <c r="G56" s="22" t="s">
        <v>13</v>
      </c>
      <c r="H56" s="22" t="s">
        <v>13</v>
      </c>
      <c r="I56" s="26" t="str">
        <f t="shared" si="27"/>
        <v>Послуги централізованого спостереження за станом тривожної сигналізації та реагування ГШРПЦО на відповідні сигнали на об'єкті у травні</v>
      </c>
      <c r="J56" s="25">
        <f t="shared" si="28"/>
        <v>0.56000000000000005</v>
      </c>
      <c r="K56" s="22" t="s">
        <v>13</v>
      </c>
    </row>
    <row r="57" spans="1:11" s="27" customFormat="1" ht="31.5" x14ac:dyDescent="0.25">
      <c r="A57" s="22" t="s">
        <v>33</v>
      </c>
      <c r="B57" s="23" t="s">
        <v>12</v>
      </c>
      <c r="C57" s="22" t="s">
        <v>13</v>
      </c>
      <c r="D57" s="14">
        <v>12.6</v>
      </c>
      <c r="E57" s="28" t="s">
        <v>143</v>
      </c>
      <c r="F57" s="25">
        <f t="shared" si="34"/>
        <v>12.6</v>
      </c>
      <c r="G57" s="22" t="s">
        <v>13</v>
      </c>
      <c r="H57" s="22" t="s">
        <v>13</v>
      </c>
      <c r="I57" s="26" t="str">
        <f t="shared" si="27"/>
        <v>Оплата за поточний ремонт стерилізатора парового ГК-100 (зав.№ 0513012)</v>
      </c>
      <c r="J57" s="25">
        <f t="shared" si="28"/>
        <v>12.6</v>
      </c>
      <c r="K57" s="22" t="s">
        <v>13</v>
      </c>
    </row>
    <row r="58" spans="1:11" s="27" customFormat="1" ht="31.5" x14ac:dyDescent="0.25">
      <c r="A58" s="22" t="s">
        <v>33</v>
      </c>
      <c r="B58" s="23" t="s">
        <v>12</v>
      </c>
      <c r="C58" s="22" t="s">
        <v>13</v>
      </c>
      <c r="D58" s="14">
        <v>17.8</v>
      </c>
      <c r="E58" s="28" t="s">
        <v>144</v>
      </c>
      <c r="F58" s="25">
        <f t="shared" si="34"/>
        <v>17.8</v>
      </c>
      <c r="G58" s="22" t="s">
        <v>13</v>
      </c>
      <c r="H58" s="22" t="s">
        <v>13</v>
      </c>
      <c r="I58" s="26" t="str">
        <f t="shared" si="27"/>
        <v>Оплата за послуги з технічного обслуговування апарату рентгенівського мобільного ULTRA 200 A</v>
      </c>
      <c r="J58" s="25">
        <f t="shared" si="28"/>
        <v>17.8</v>
      </c>
      <c r="K58" s="22" t="s">
        <v>13</v>
      </c>
    </row>
    <row r="59" spans="1:11" s="27" customFormat="1" ht="31.5" x14ac:dyDescent="0.25">
      <c r="A59" s="22" t="s">
        <v>33</v>
      </c>
      <c r="B59" s="23" t="s">
        <v>12</v>
      </c>
      <c r="C59" s="22" t="s">
        <v>13</v>
      </c>
      <c r="D59" s="14">
        <v>9</v>
      </c>
      <c r="E59" s="28" t="s">
        <v>145</v>
      </c>
      <c r="F59" s="25">
        <f t="shared" si="34"/>
        <v>9</v>
      </c>
      <c r="G59" s="22" t="s">
        <v>13</v>
      </c>
      <c r="H59" s="22" t="s">
        <v>13</v>
      </c>
      <c r="I59" s="26" t="str">
        <f t="shared" si="27"/>
        <v>Оплата за послугу з технічного обслуговування та поточного ремонту відеог</v>
      </c>
      <c r="J59" s="25">
        <f t="shared" si="28"/>
        <v>9</v>
      </c>
      <c r="K59" s="22" t="s">
        <v>13</v>
      </c>
    </row>
    <row r="60" spans="1:11" s="27" customFormat="1" ht="78.75" x14ac:dyDescent="0.25">
      <c r="A60" s="22" t="s">
        <v>33</v>
      </c>
      <c r="B60" s="23" t="s">
        <v>76</v>
      </c>
      <c r="C60" s="22" t="s">
        <v>13</v>
      </c>
      <c r="D60" s="14">
        <v>4.3290000000000002E-2</v>
      </c>
      <c r="E60" s="30" t="s">
        <v>73</v>
      </c>
      <c r="F60" s="25">
        <f>SUM(D60)</f>
        <v>4.3290000000000002E-2</v>
      </c>
      <c r="G60" s="22" t="s">
        <v>13</v>
      </c>
      <c r="H60" s="22" t="s">
        <v>13</v>
      </c>
      <c r="I60" s="26" t="str">
        <f>E60</f>
        <v>Пластир 6см*5м</v>
      </c>
      <c r="J60" s="25">
        <f>F60</f>
        <v>4.3290000000000002E-2</v>
      </c>
      <c r="K60" s="22" t="s">
        <v>13</v>
      </c>
    </row>
    <row r="61" spans="1:11" s="27" customFormat="1" ht="78.75" x14ac:dyDescent="0.25">
      <c r="A61" s="22" t="s">
        <v>33</v>
      </c>
      <c r="B61" s="23" t="s">
        <v>76</v>
      </c>
      <c r="C61" s="22" t="s">
        <v>13</v>
      </c>
      <c r="D61" s="14">
        <v>7.2100000000000003E-3</v>
      </c>
      <c r="E61" s="30" t="s">
        <v>74</v>
      </c>
      <c r="F61" s="25">
        <f>SUM(D61)</f>
        <v>7.2100000000000003E-3</v>
      </c>
      <c r="G61" s="22" t="s">
        <v>13</v>
      </c>
      <c r="H61" s="22" t="s">
        <v>13</v>
      </c>
      <c r="I61" s="26" t="str">
        <f>E61</f>
        <v xml:space="preserve">Бандаж на гомілково-ступневий суглоб </v>
      </c>
      <c r="J61" s="25">
        <f>F61</f>
        <v>7.2100000000000003E-3</v>
      </c>
      <c r="K61" s="22" t="s">
        <v>13</v>
      </c>
    </row>
    <row r="62" spans="1:11" s="27" customFormat="1" ht="78.75" x14ac:dyDescent="0.25">
      <c r="A62" s="22" t="s">
        <v>33</v>
      </c>
      <c r="B62" s="23" t="s">
        <v>76</v>
      </c>
      <c r="C62" s="22" t="s">
        <v>13</v>
      </c>
      <c r="D62" s="14">
        <v>1.298E-2</v>
      </c>
      <c r="E62" s="30" t="s">
        <v>75</v>
      </c>
      <c r="F62" s="25">
        <f t="shared" ref="F62:F77" si="35">SUM(D62)</f>
        <v>1.298E-2</v>
      </c>
      <c r="G62" s="22" t="s">
        <v>13</v>
      </c>
      <c r="H62" s="22" t="s">
        <v>13</v>
      </c>
      <c r="I62" s="26" t="str">
        <f t="shared" ref="I62:I77" si="36">E62</f>
        <v xml:space="preserve">Бандаж на променево-зап`ясний суглоб </v>
      </c>
      <c r="J62" s="25">
        <f t="shared" ref="J62:J77" si="37">F62</f>
        <v>1.298E-2</v>
      </c>
      <c r="K62" s="22" t="s">
        <v>13</v>
      </c>
    </row>
    <row r="63" spans="1:11" s="27" customFormat="1" ht="78.75" x14ac:dyDescent="0.25">
      <c r="A63" s="22" t="s">
        <v>33</v>
      </c>
      <c r="B63" s="23" t="s">
        <v>78</v>
      </c>
      <c r="C63" s="22" t="s">
        <v>13</v>
      </c>
      <c r="D63" s="14">
        <v>1.1094999999999999</v>
      </c>
      <c r="E63" s="31" t="s">
        <v>77</v>
      </c>
      <c r="F63" s="25">
        <f t="shared" si="35"/>
        <v>1.1094999999999999</v>
      </c>
      <c r="G63" s="22" t="s">
        <v>13</v>
      </c>
      <c r="H63" s="22" t="s">
        <v>13</v>
      </c>
      <c r="I63" s="26" t="str">
        <f t="shared" si="36"/>
        <v xml:space="preserve">Комбінований тест на наркотики №6 </v>
      </c>
      <c r="J63" s="25">
        <f t="shared" si="37"/>
        <v>1.1094999999999999</v>
      </c>
      <c r="K63" s="22" t="s">
        <v>13</v>
      </c>
    </row>
    <row r="64" spans="1:11" s="27" customFormat="1" ht="126" x14ac:dyDescent="0.25">
      <c r="A64" s="22" t="s">
        <v>33</v>
      </c>
      <c r="B64" s="23" t="s">
        <v>105</v>
      </c>
      <c r="C64" s="22" t="s">
        <v>13</v>
      </c>
      <c r="D64" s="14">
        <v>209.9425</v>
      </c>
      <c r="E64" s="24" t="s">
        <v>102</v>
      </c>
      <c r="F64" s="25">
        <f t="shared" si="35"/>
        <v>209.9425</v>
      </c>
      <c r="G64" s="22" t="s">
        <v>13</v>
      </c>
      <c r="H64" s="22" t="s">
        <v>13</v>
      </c>
      <c r="I64" s="26" t="str">
        <f t="shared" si="36"/>
        <v>Мобільний підйомник пацієнта</v>
      </c>
      <c r="J64" s="25">
        <f t="shared" si="37"/>
        <v>209.9425</v>
      </c>
      <c r="K64" s="22" t="s">
        <v>13</v>
      </c>
    </row>
    <row r="65" spans="1:11" s="27" customFormat="1" ht="126" x14ac:dyDescent="0.25">
      <c r="A65" s="22" t="s">
        <v>33</v>
      </c>
      <c r="B65" s="23" t="s">
        <v>105</v>
      </c>
      <c r="C65" s="22" t="s">
        <v>13</v>
      </c>
      <c r="D65" s="14">
        <v>217.32900000000001</v>
      </c>
      <c r="E65" s="24" t="s">
        <v>103</v>
      </c>
      <c r="F65" s="25">
        <f t="shared" si="35"/>
        <v>217.32900000000001</v>
      </c>
      <c r="G65" s="22" t="s">
        <v>13</v>
      </c>
      <c r="H65" s="22" t="s">
        <v>13</v>
      </c>
      <c r="I65" s="26" t="str">
        <f t="shared" si="36"/>
        <v>Стельовий підйомник</v>
      </c>
      <c r="J65" s="25">
        <f t="shared" si="37"/>
        <v>217.32900000000001</v>
      </c>
      <c r="K65" s="22" t="s">
        <v>13</v>
      </c>
    </row>
    <row r="66" spans="1:11" s="27" customFormat="1" ht="126" x14ac:dyDescent="0.25">
      <c r="A66" s="22" t="s">
        <v>33</v>
      </c>
      <c r="B66" s="23" t="s">
        <v>105</v>
      </c>
      <c r="C66" s="22" t="s">
        <v>13</v>
      </c>
      <c r="D66" s="14">
        <v>618.49099999999999</v>
      </c>
      <c r="E66" s="24" t="s">
        <v>104</v>
      </c>
      <c r="F66" s="25">
        <f t="shared" si="35"/>
        <v>618.49099999999999</v>
      </c>
      <c r="G66" s="22" t="s">
        <v>13</v>
      </c>
      <c r="H66" s="22" t="s">
        <v>13</v>
      </c>
      <c r="I66" s="26" t="str">
        <f t="shared" si="36"/>
        <v>Стельовий підйомник з динамічним модулем</v>
      </c>
      <c r="J66" s="25">
        <f t="shared" si="37"/>
        <v>618.49099999999999</v>
      </c>
      <c r="K66" s="22" t="s">
        <v>13</v>
      </c>
    </row>
    <row r="67" spans="1:11" s="27" customFormat="1" ht="126" x14ac:dyDescent="0.25">
      <c r="A67" s="22" t="s">
        <v>33</v>
      </c>
      <c r="B67" s="23" t="s">
        <v>105</v>
      </c>
      <c r="C67" s="22" t="s">
        <v>13</v>
      </c>
      <c r="D67" s="14">
        <v>10.01</v>
      </c>
      <c r="E67" s="28" t="s">
        <v>106</v>
      </c>
      <c r="F67" s="25">
        <f t="shared" si="35"/>
        <v>10.01</v>
      </c>
      <c r="G67" s="22" t="s">
        <v>13</v>
      </c>
      <c r="H67" s="22" t="s">
        <v>13</v>
      </c>
      <c r="I67" s="26" t="str">
        <f t="shared" si="36"/>
        <v>Пояс для переміщення пацієнтів посилений</v>
      </c>
      <c r="J67" s="25">
        <f t="shared" si="37"/>
        <v>10.01</v>
      </c>
      <c r="K67" s="22" t="s">
        <v>13</v>
      </c>
    </row>
    <row r="68" spans="1:11" s="27" customFormat="1" ht="126" x14ac:dyDescent="0.25">
      <c r="A68" s="22" t="s">
        <v>33</v>
      </c>
      <c r="B68" s="23" t="s">
        <v>105</v>
      </c>
      <c r="C68" s="22" t="s">
        <v>13</v>
      </c>
      <c r="D68" s="14">
        <v>8.0079999999999991</v>
      </c>
      <c r="E68" s="28" t="s">
        <v>107</v>
      </c>
      <c r="F68" s="25">
        <f t="shared" si="35"/>
        <v>8.0079999999999991</v>
      </c>
      <c r="G68" s="22" t="s">
        <v>13</v>
      </c>
      <c r="H68" s="22" t="s">
        <v>13</v>
      </c>
      <c r="I68" s="26" t="str">
        <f t="shared" si="36"/>
        <v>Підставка під ковдру</v>
      </c>
      <c r="J68" s="25">
        <f t="shared" si="37"/>
        <v>8.0079999999999991</v>
      </c>
      <c r="K68" s="22" t="s">
        <v>13</v>
      </c>
    </row>
    <row r="69" spans="1:11" s="27" customFormat="1" ht="63" x14ac:dyDescent="0.25">
      <c r="A69" s="22" t="s">
        <v>33</v>
      </c>
      <c r="B69" s="23" t="s">
        <v>112</v>
      </c>
      <c r="C69" s="22" t="s">
        <v>13</v>
      </c>
      <c r="D69" s="14">
        <v>19</v>
      </c>
      <c r="E69" s="28" t="s">
        <v>111</v>
      </c>
      <c r="F69" s="25">
        <f>SUM(D69)</f>
        <v>19</v>
      </c>
      <c r="G69" s="22" t="s">
        <v>13</v>
      </c>
      <c r="H69" s="22" t="s">
        <v>13</v>
      </c>
      <c r="I69" s="26" t="str">
        <f>E69</f>
        <v>Засоби позиціонування різного функціонального призначення, форм та розмірів (комплект)</v>
      </c>
      <c r="J69" s="25">
        <f>F69</f>
        <v>19</v>
      </c>
      <c r="K69" s="22" t="s">
        <v>13</v>
      </c>
    </row>
    <row r="70" spans="1:11" s="27" customFormat="1" ht="47.25" x14ac:dyDescent="0.25">
      <c r="A70" s="22" t="s">
        <v>33</v>
      </c>
      <c r="B70" s="23" t="s">
        <v>20</v>
      </c>
      <c r="C70" s="22" t="s">
        <v>13</v>
      </c>
      <c r="D70" s="14">
        <v>2</v>
      </c>
      <c r="E70" s="24" t="s">
        <v>108</v>
      </c>
      <c r="F70" s="25">
        <f t="shared" si="35"/>
        <v>2</v>
      </c>
      <c r="G70" s="22" t="s">
        <v>13</v>
      </c>
      <c r="H70" s="22" t="s">
        <v>13</v>
      </c>
      <c r="I70" s="26" t="str">
        <f t="shared" si="36"/>
        <v>Диван Pixel 120см</v>
      </c>
      <c r="J70" s="25">
        <f t="shared" si="37"/>
        <v>2</v>
      </c>
      <c r="K70" s="22" t="s">
        <v>13</v>
      </c>
    </row>
    <row r="71" spans="1:11" s="27" customFormat="1" ht="47.25" x14ac:dyDescent="0.25">
      <c r="A71" s="22" t="s">
        <v>33</v>
      </c>
      <c r="B71" s="23" t="s">
        <v>20</v>
      </c>
      <c r="C71" s="22" t="s">
        <v>13</v>
      </c>
      <c r="D71" s="14">
        <v>9</v>
      </c>
      <c r="E71" s="24" t="s">
        <v>109</v>
      </c>
      <c r="F71" s="25">
        <f t="shared" si="35"/>
        <v>9</v>
      </c>
      <c r="G71" s="22" t="s">
        <v>13</v>
      </c>
      <c r="H71" s="22" t="s">
        <v>13</v>
      </c>
      <c r="I71" s="26" t="str">
        <f t="shared" si="36"/>
        <v>Диван Pixel 180см</v>
      </c>
      <c r="J71" s="25">
        <f t="shared" si="37"/>
        <v>9</v>
      </c>
      <c r="K71" s="22" t="s">
        <v>13</v>
      </c>
    </row>
    <row r="72" spans="1:11" s="27" customFormat="1" ht="47.25" x14ac:dyDescent="0.25">
      <c r="A72" s="22" t="s">
        <v>33</v>
      </c>
      <c r="B72" s="23" t="s">
        <v>20</v>
      </c>
      <c r="C72" s="22" t="s">
        <v>13</v>
      </c>
      <c r="D72" s="14">
        <v>2</v>
      </c>
      <c r="E72" s="24" t="s">
        <v>110</v>
      </c>
      <c r="F72" s="25">
        <f t="shared" ref="F72" si="38">SUM(D72)</f>
        <v>2</v>
      </c>
      <c r="G72" s="22" t="s">
        <v>13</v>
      </c>
      <c r="H72" s="22" t="s">
        <v>13</v>
      </c>
      <c r="I72" s="26" t="str">
        <f t="shared" ref="I72" si="39">E72</f>
        <v>Пуф Solo</v>
      </c>
      <c r="J72" s="25">
        <f t="shared" ref="J72" si="40">F72</f>
        <v>2</v>
      </c>
      <c r="K72" s="22" t="s">
        <v>13</v>
      </c>
    </row>
    <row r="73" spans="1:11" s="27" customFormat="1" ht="47.25" x14ac:dyDescent="0.25">
      <c r="A73" s="22" t="s">
        <v>33</v>
      </c>
      <c r="B73" s="23" t="s">
        <v>20</v>
      </c>
      <c r="C73" s="22" t="s">
        <v>13</v>
      </c>
      <c r="D73" s="14">
        <v>1.6</v>
      </c>
      <c r="E73" s="24" t="s">
        <v>113</v>
      </c>
      <c r="F73" s="25">
        <f t="shared" ref="F73:F76" si="41">SUM(D73)</f>
        <v>1.6</v>
      </c>
      <c r="G73" s="22" t="s">
        <v>13</v>
      </c>
      <c r="H73" s="22" t="s">
        <v>13</v>
      </c>
      <c r="I73" s="26" t="str">
        <f t="shared" ref="I73:I76" si="42">E73</f>
        <v>Драбина алюмінієва на 6 секцій</v>
      </c>
      <c r="J73" s="25">
        <f t="shared" ref="J73:J76" si="43">F73</f>
        <v>1.6</v>
      </c>
      <c r="K73" s="22" t="s">
        <v>13</v>
      </c>
    </row>
    <row r="74" spans="1:11" s="27" customFormat="1" ht="47.25" x14ac:dyDescent="0.25">
      <c r="A74" s="22" t="s">
        <v>33</v>
      </c>
      <c r="B74" s="23" t="s">
        <v>20</v>
      </c>
      <c r="C74" s="22" t="s">
        <v>13</v>
      </c>
      <c r="D74" s="14">
        <v>24.8</v>
      </c>
      <c r="E74" s="24" t="s">
        <v>114</v>
      </c>
      <c r="F74" s="25">
        <f t="shared" si="41"/>
        <v>24.8</v>
      </c>
      <c r="G74" s="22" t="s">
        <v>13</v>
      </c>
      <c r="H74" s="22" t="s">
        <v>13</v>
      </c>
      <c r="I74" s="26" t="str">
        <f t="shared" si="42"/>
        <v>Жалюзі горизонтальні алюмінієві</v>
      </c>
      <c r="J74" s="25">
        <f t="shared" si="43"/>
        <v>24.8</v>
      </c>
      <c r="K74" s="22" t="s">
        <v>13</v>
      </c>
    </row>
    <row r="75" spans="1:11" s="27" customFormat="1" ht="47.25" x14ac:dyDescent="0.25">
      <c r="A75" s="22" t="s">
        <v>33</v>
      </c>
      <c r="B75" s="23" t="s">
        <v>20</v>
      </c>
      <c r="C75" s="22" t="s">
        <v>13</v>
      </c>
      <c r="D75" s="14">
        <v>9</v>
      </c>
      <c r="E75" s="24" t="s">
        <v>115</v>
      </c>
      <c r="F75" s="25">
        <f t="shared" si="41"/>
        <v>9</v>
      </c>
      <c r="G75" s="22" t="s">
        <v>13</v>
      </c>
      <c r="H75" s="22" t="s">
        <v>13</v>
      </c>
      <c r="I75" s="26" t="str">
        <f t="shared" si="42"/>
        <v>Штори - жалюзі вертикальні з тканини</v>
      </c>
      <c r="J75" s="25">
        <f t="shared" si="43"/>
        <v>9</v>
      </c>
      <c r="K75" s="22" t="s">
        <v>13</v>
      </c>
    </row>
    <row r="76" spans="1:11" s="27" customFormat="1" ht="47.25" x14ac:dyDescent="0.25">
      <c r="A76" s="22" t="s">
        <v>33</v>
      </c>
      <c r="B76" s="23" t="s">
        <v>20</v>
      </c>
      <c r="C76" s="22" t="s">
        <v>13</v>
      </c>
      <c r="D76" s="14">
        <v>0.1</v>
      </c>
      <c r="E76" s="30" t="s">
        <v>116</v>
      </c>
      <c r="F76" s="25">
        <f t="shared" si="41"/>
        <v>0.1</v>
      </c>
      <c r="G76" s="22" t="s">
        <v>13</v>
      </c>
      <c r="H76" s="22" t="s">
        <v>13</v>
      </c>
      <c r="I76" s="26" t="str">
        <f t="shared" si="42"/>
        <v>Клавіатура к/в</v>
      </c>
      <c r="J76" s="25">
        <f t="shared" si="43"/>
        <v>0.1</v>
      </c>
      <c r="K76" s="22" t="s">
        <v>13</v>
      </c>
    </row>
    <row r="77" spans="1:11" s="27" customFormat="1" ht="47.25" x14ac:dyDescent="0.25">
      <c r="A77" s="22" t="s">
        <v>33</v>
      </c>
      <c r="B77" s="23" t="s">
        <v>20</v>
      </c>
      <c r="C77" s="22" t="s">
        <v>13</v>
      </c>
      <c r="D77" s="14">
        <v>0.1</v>
      </c>
      <c r="E77" s="30" t="s">
        <v>117</v>
      </c>
      <c r="F77" s="25">
        <f t="shared" si="35"/>
        <v>0.1</v>
      </c>
      <c r="G77" s="22" t="s">
        <v>13</v>
      </c>
      <c r="H77" s="22" t="s">
        <v>13</v>
      </c>
      <c r="I77" s="26" t="str">
        <f t="shared" si="36"/>
        <v>Маніпулятор к/в</v>
      </c>
      <c r="J77" s="25">
        <f t="shared" si="37"/>
        <v>0.1</v>
      </c>
      <c r="K77" s="22" t="s">
        <v>13</v>
      </c>
    </row>
    <row r="78" spans="1:11" s="27" customFormat="1" ht="47.25" x14ac:dyDescent="0.25">
      <c r="A78" s="22" t="s">
        <v>33</v>
      </c>
      <c r="B78" s="23" t="s">
        <v>20</v>
      </c>
      <c r="C78" s="22" t="s">
        <v>13</v>
      </c>
      <c r="D78" s="14">
        <v>0.8</v>
      </c>
      <c r="E78" s="30" t="s">
        <v>118</v>
      </c>
      <c r="F78" s="25">
        <f t="shared" ref="F78:F114" si="44">SUM(D78)</f>
        <v>0.8</v>
      </c>
      <c r="G78" s="22" t="s">
        <v>13</v>
      </c>
      <c r="H78" s="22" t="s">
        <v>13</v>
      </c>
      <c r="I78" s="26" t="str">
        <f t="shared" ref="I78:J108" si="45">E78</f>
        <v>Монітор LG к/в</v>
      </c>
      <c r="J78" s="25">
        <f t="shared" si="45"/>
        <v>0.8</v>
      </c>
      <c r="K78" s="22" t="s">
        <v>13</v>
      </c>
    </row>
    <row r="79" spans="1:11" s="27" customFormat="1" ht="47.25" x14ac:dyDescent="0.25">
      <c r="A79" s="22" t="s">
        <v>33</v>
      </c>
      <c r="B79" s="23" t="s">
        <v>20</v>
      </c>
      <c r="C79" s="22" t="s">
        <v>13</v>
      </c>
      <c r="D79" s="14">
        <v>1</v>
      </c>
      <c r="E79" s="30" t="s">
        <v>119</v>
      </c>
      <c r="F79" s="25">
        <f t="shared" si="44"/>
        <v>1</v>
      </c>
      <c r="G79" s="22" t="s">
        <v>13</v>
      </c>
      <c r="H79" s="22" t="s">
        <v>13</v>
      </c>
      <c r="I79" s="26" t="str">
        <f t="shared" si="45"/>
        <v>Системний блок к/в</v>
      </c>
      <c r="J79" s="25">
        <f t="shared" si="45"/>
        <v>1</v>
      </c>
      <c r="K79" s="22" t="s">
        <v>13</v>
      </c>
    </row>
    <row r="80" spans="1:11" s="37" customFormat="1" ht="31.5" x14ac:dyDescent="0.25">
      <c r="A80" s="32" t="s">
        <v>35</v>
      </c>
      <c r="B80" s="33" t="s">
        <v>12</v>
      </c>
      <c r="C80" s="32" t="s">
        <v>13</v>
      </c>
      <c r="D80" s="14">
        <v>1.4390000000000001</v>
      </c>
      <c r="E80" s="34" t="s">
        <v>37</v>
      </c>
      <c r="F80" s="35">
        <f>SUM(D80)</f>
        <v>1.4390000000000001</v>
      </c>
      <c r="G80" s="32" t="s">
        <v>13</v>
      </c>
      <c r="H80" s="32" t="s">
        <v>13</v>
      </c>
      <c r="I80" s="36" t="str">
        <f>E80</f>
        <v>Ебрантил р-н д/ін. 5мг/мл по 10мг(25мг) амп.№5</v>
      </c>
      <c r="J80" s="35">
        <f>F80</f>
        <v>1.4390000000000001</v>
      </c>
      <c r="K80" s="32" t="s">
        <v>13</v>
      </c>
    </row>
    <row r="81" spans="1:11" s="37" customFormat="1" ht="31.5" x14ac:dyDescent="0.25">
      <c r="A81" s="32" t="s">
        <v>35</v>
      </c>
      <c r="B81" s="33" t="s">
        <v>12</v>
      </c>
      <c r="C81" s="32" t="s">
        <v>13</v>
      </c>
      <c r="D81" s="14">
        <v>0.60739999999999994</v>
      </c>
      <c r="E81" s="34" t="s">
        <v>38</v>
      </c>
      <c r="F81" s="35">
        <f>SUM(D81)</f>
        <v>0.60739999999999994</v>
      </c>
      <c r="G81" s="32" t="s">
        <v>13</v>
      </c>
      <c r="H81" s="32" t="s">
        <v>13</v>
      </c>
      <c r="I81" s="36" t="str">
        <f>E81</f>
        <v>Новокаїн р-н д/ін 5мг/мл пляшка 200мл</v>
      </c>
      <c r="J81" s="35">
        <f>F81</f>
        <v>0.60739999999999994</v>
      </c>
      <c r="K81" s="32" t="s">
        <v>13</v>
      </c>
    </row>
    <row r="82" spans="1:11" s="37" customFormat="1" ht="31.5" x14ac:dyDescent="0.25">
      <c r="A82" s="32" t="s">
        <v>35</v>
      </c>
      <c r="B82" s="33" t="s">
        <v>12</v>
      </c>
      <c r="C82" s="32" t="s">
        <v>13</v>
      </c>
      <c r="D82" s="14">
        <v>6.86</v>
      </c>
      <c r="E82" s="34" t="s">
        <v>39</v>
      </c>
      <c r="F82" s="35">
        <f t="shared" ref="F82" si="46">SUM(D82)</f>
        <v>6.86</v>
      </c>
      <c r="G82" s="32" t="s">
        <v>13</v>
      </c>
      <c r="H82" s="32" t="s">
        <v>13</v>
      </c>
      <c r="I82" s="36" t="str">
        <f t="shared" ref="I82" si="47">E82</f>
        <v>Олімель емульсія 1500мл №4</v>
      </c>
      <c r="J82" s="35">
        <f t="shared" ref="J82" si="48">F82</f>
        <v>6.86</v>
      </c>
      <c r="K82" s="32" t="s">
        <v>13</v>
      </c>
    </row>
    <row r="83" spans="1:11" s="37" customFormat="1" ht="31.5" x14ac:dyDescent="0.25">
      <c r="A83" s="32" t="s">
        <v>35</v>
      </c>
      <c r="B83" s="33" t="s">
        <v>12</v>
      </c>
      <c r="C83" s="32" t="s">
        <v>13</v>
      </c>
      <c r="D83" s="14">
        <v>1.58</v>
      </c>
      <c r="E83" s="34" t="s">
        <v>40</v>
      </c>
      <c r="F83" s="35">
        <f t="shared" ref="F83:F85" si="49">SUM(D83)</f>
        <v>1.58</v>
      </c>
      <c r="G83" s="32" t="s">
        <v>13</v>
      </c>
      <c r="H83" s="32" t="s">
        <v>13</v>
      </c>
      <c r="I83" s="36" t="str">
        <f t="shared" ref="I83:I85" si="50">E83</f>
        <v>Димексид 100 мл</v>
      </c>
      <c r="J83" s="35">
        <f t="shared" ref="J83:J85" si="51">F83</f>
        <v>1.58</v>
      </c>
      <c r="K83" s="32" t="s">
        <v>13</v>
      </c>
    </row>
    <row r="84" spans="1:11" s="37" customFormat="1" ht="31.5" x14ac:dyDescent="0.25">
      <c r="A84" s="32" t="s">
        <v>35</v>
      </c>
      <c r="B84" s="33" t="s">
        <v>12</v>
      </c>
      <c r="C84" s="32" t="s">
        <v>13</v>
      </c>
      <c r="D84" s="14">
        <v>7.0335000000000001</v>
      </c>
      <c r="E84" s="38" t="s">
        <v>41</v>
      </c>
      <c r="F84" s="35">
        <f t="shared" ref="F84" si="52">SUM(D84)</f>
        <v>7.0335000000000001</v>
      </c>
      <c r="G84" s="32" t="s">
        <v>13</v>
      </c>
      <c r="H84" s="32" t="s">
        <v>13</v>
      </c>
      <c r="I84" s="36" t="str">
        <f t="shared" ref="I84" si="53">E84</f>
        <v xml:space="preserve">Нутрізон рідка суміш 1000 мл </v>
      </c>
      <c r="J84" s="35">
        <f t="shared" ref="J84" si="54">F84</f>
        <v>7.0335000000000001</v>
      </c>
      <c r="K84" s="32" t="s">
        <v>13</v>
      </c>
    </row>
    <row r="85" spans="1:11" s="37" customFormat="1" ht="31.5" x14ac:dyDescent="0.25">
      <c r="A85" s="32" t="s">
        <v>35</v>
      </c>
      <c r="B85" s="33" t="s">
        <v>12</v>
      </c>
      <c r="C85" s="32" t="s">
        <v>13</v>
      </c>
      <c r="D85" s="14">
        <v>5</v>
      </c>
      <c r="E85" s="38" t="s">
        <v>42</v>
      </c>
      <c r="F85" s="35">
        <f t="shared" si="49"/>
        <v>5</v>
      </c>
      <c r="G85" s="32" t="s">
        <v>13</v>
      </c>
      <c r="H85" s="32" t="s">
        <v>13</v>
      </c>
      <c r="I85" s="36" t="str">
        <f t="shared" si="50"/>
        <v>Дренаж типу `Редон`Fr18</v>
      </c>
      <c r="J85" s="35">
        <f t="shared" si="51"/>
        <v>5</v>
      </c>
      <c r="K85" s="32" t="s">
        <v>13</v>
      </c>
    </row>
    <row r="86" spans="1:11" s="37" customFormat="1" ht="31.5" x14ac:dyDescent="0.25">
      <c r="A86" s="32" t="s">
        <v>35</v>
      </c>
      <c r="B86" s="33" t="s">
        <v>12</v>
      </c>
      <c r="C86" s="32" t="s">
        <v>13</v>
      </c>
      <c r="D86" s="14">
        <v>3.15</v>
      </c>
      <c r="E86" s="38" t="s">
        <v>43</v>
      </c>
      <c r="F86" s="35">
        <f>SUM(D86)</f>
        <v>3.15</v>
      </c>
      <c r="G86" s="32" t="s">
        <v>13</v>
      </c>
      <c r="H86" s="32" t="s">
        <v>13</v>
      </c>
      <c r="I86" s="36" t="str">
        <f t="shared" ref="I86:J89" si="55">E86</f>
        <v xml:space="preserve">Пробірка конічна 16х100мм </v>
      </c>
      <c r="J86" s="35">
        <f t="shared" si="55"/>
        <v>3.15</v>
      </c>
      <c r="K86" s="32" t="s">
        <v>13</v>
      </c>
    </row>
    <row r="87" spans="1:11" s="37" customFormat="1" ht="31.5" x14ac:dyDescent="0.25">
      <c r="A87" s="32" t="s">
        <v>35</v>
      </c>
      <c r="B87" s="33" t="s">
        <v>12</v>
      </c>
      <c r="C87" s="32" t="s">
        <v>13</v>
      </c>
      <c r="D87" s="14">
        <v>4.54</v>
      </c>
      <c r="E87" s="38" t="s">
        <v>44</v>
      </c>
      <c r="F87" s="35">
        <f t="shared" ref="F87:F88" si="56">SUM(D87)</f>
        <v>4.54</v>
      </c>
      <c r="G87" s="32" t="s">
        <v>13</v>
      </c>
      <c r="H87" s="32" t="s">
        <v>13</v>
      </c>
      <c r="I87" s="36" t="str">
        <f t="shared" si="55"/>
        <v xml:space="preserve">Біологічний індикатор для парової стерилізації 3М Attest 1261 132 C гравітаційний, 24 години </v>
      </c>
      <c r="J87" s="35">
        <f t="shared" si="55"/>
        <v>4.54</v>
      </c>
      <c r="K87" s="32" t="s">
        <v>13</v>
      </c>
    </row>
    <row r="88" spans="1:11" s="37" customFormat="1" ht="31.5" x14ac:dyDescent="0.25">
      <c r="A88" s="32" t="s">
        <v>35</v>
      </c>
      <c r="B88" s="33" t="s">
        <v>12</v>
      </c>
      <c r="C88" s="32" t="s">
        <v>13</v>
      </c>
      <c r="D88" s="14">
        <v>2.3182300000000002</v>
      </c>
      <c r="E88" s="38" t="s">
        <v>45</v>
      </c>
      <c r="F88" s="35">
        <f t="shared" si="56"/>
        <v>2.3182300000000002</v>
      </c>
      <c r="G88" s="32" t="s">
        <v>13</v>
      </c>
      <c r="H88" s="32" t="s">
        <v>13</v>
      </c>
      <c r="I88" s="36" t="str">
        <f t="shared" si="55"/>
        <v>Ебрантил р-н д/ін. 5мг/мл по 10мг(50мг) амп.№5</v>
      </c>
      <c r="J88" s="35">
        <f t="shared" si="55"/>
        <v>2.3182300000000002</v>
      </c>
      <c r="K88" s="32" t="s">
        <v>13</v>
      </c>
    </row>
    <row r="89" spans="1:11" s="37" customFormat="1" ht="31.5" x14ac:dyDescent="0.25">
      <c r="A89" s="32" t="s">
        <v>35</v>
      </c>
      <c r="B89" s="33" t="s">
        <v>12</v>
      </c>
      <c r="C89" s="32" t="s">
        <v>13</v>
      </c>
      <c r="D89" s="14">
        <v>3</v>
      </c>
      <c r="E89" s="38" t="s">
        <v>46</v>
      </c>
      <c r="F89" s="35">
        <f>SUM(D89)</f>
        <v>3</v>
      </c>
      <c r="G89" s="32" t="s">
        <v>13</v>
      </c>
      <c r="H89" s="32" t="s">
        <v>13</v>
      </c>
      <c r="I89" s="36" t="str">
        <f t="shared" si="55"/>
        <v xml:space="preserve">Пробірки вакуумні скляні з подвійною шкалою з цитратом натрію 3.8,1.28,8*120мм 100шт </v>
      </c>
      <c r="J89" s="35">
        <f t="shared" si="55"/>
        <v>3</v>
      </c>
      <c r="K89" s="32" t="s">
        <v>13</v>
      </c>
    </row>
    <row r="90" spans="1:11" s="37" customFormat="1" ht="47.25" x14ac:dyDescent="0.25">
      <c r="A90" s="32" t="s">
        <v>35</v>
      </c>
      <c r="B90" s="33" t="s">
        <v>12</v>
      </c>
      <c r="C90" s="32" t="s">
        <v>13</v>
      </c>
      <c r="D90" s="14">
        <v>0.56000000000000005</v>
      </c>
      <c r="E90" s="40" t="s">
        <v>146</v>
      </c>
      <c r="F90" s="35">
        <f>SUM(D90)</f>
        <v>0.56000000000000005</v>
      </c>
      <c r="G90" s="32" t="s">
        <v>13</v>
      </c>
      <c r="H90" s="32" t="s">
        <v>13</v>
      </c>
      <c r="I90" s="36" t="str">
        <f t="shared" ref="I90:I93" si="57">E90</f>
        <v>Послуга централізованого спостереження з станом тривожної сигналізації та реагування ГШР ПЦО на відповідні сигнали на об'єкті</v>
      </c>
      <c r="J90" s="35">
        <f t="shared" ref="J90:J97" si="58">F90</f>
        <v>0.56000000000000005</v>
      </c>
      <c r="K90" s="32" t="s">
        <v>13</v>
      </c>
    </row>
    <row r="91" spans="1:11" s="37" customFormat="1" ht="31.5" x14ac:dyDescent="0.25">
      <c r="A91" s="32" t="s">
        <v>35</v>
      </c>
      <c r="B91" s="33" t="s">
        <v>12</v>
      </c>
      <c r="C91" s="32" t="s">
        <v>13</v>
      </c>
      <c r="D91" s="14">
        <v>4.4800000000000004</v>
      </c>
      <c r="E91" s="40" t="s">
        <v>147</v>
      </c>
      <c r="F91" s="35">
        <f>SUM(D91)</f>
        <v>4.4800000000000004</v>
      </c>
      <c r="G91" s="32" t="s">
        <v>13</v>
      </c>
      <c r="H91" s="32" t="s">
        <v>13</v>
      </c>
      <c r="I91" s="36" t="str">
        <f t="shared" si="57"/>
        <v>Послуги охорони у червні 2024р.</v>
      </c>
      <c r="J91" s="35">
        <f t="shared" si="58"/>
        <v>4.4800000000000004</v>
      </c>
      <c r="K91" s="32" t="s">
        <v>13</v>
      </c>
    </row>
    <row r="92" spans="1:11" s="37" customFormat="1" ht="31.5" x14ac:dyDescent="0.25">
      <c r="A92" s="32" t="s">
        <v>35</v>
      </c>
      <c r="B92" s="33" t="s">
        <v>12</v>
      </c>
      <c r="C92" s="32" t="s">
        <v>13</v>
      </c>
      <c r="D92" s="14">
        <v>1.38</v>
      </c>
      <c r="E92" s="40" t="s">
        <v>148</v>
      </c>
      <c r="F92" s="35">
        <f>SUM(D92)</f>
        <v>1.38</v>
      </c>
      <c r="G92" s="32" t="s">
        <v>13</v>
      </c>
      <c r="H92" s="32" t="s">
        <v>13</v>
      </c>
      <c r="I92" s="36" t="str">
        <f t="shared" si="57"/>
        <v>Послуга з комп'ютерної діагностики та розвал/сходження</v>
      </c>
      <c r="J92" s="35">
        <f t="shared" si="58"/>
        <v>1.38</v>
      </c>
      <c r="K92" s="32" t="s">
        <v>13</v>
      </c>
    </row>
    <row r="93" spans="1:11" s="37" customFormat="1" ht="31.5" x14ac:dyDescent="0.25">
      <c r="A93" s="32" t="s">
        <v>35</v>
      </c>
      <c r="B93" s="33" t="s">
        <v>12</v>
      </c>
      <c r="C93" s="32" t="s">
        <v>13</v>
      </c>
      <c r="D93" s="14">
        <v>1.4</v>
      </c>
      <c r="E93" s="40" t="s">
        <v>149</v>
      </c>
      <c r="F93" s="35">
        <f>SUM(D93)</f>
        <v>1.4</v>
      </c>
      <c r="G93" s="32" t="s">
        <v>13</v>
      </c>
      <c r="H93" s="32" t="s">
        <v>13</v>
      </c>
      <c r="I93" s="36" t="str">
        <f t="shared" si="57"/>
        <v>Послуга діагностики та дефектації обладнання</v>
      </c>
      <c r="J93" s="35">
        <f t="shared" si="58"/>
        <v>1.4</v>
      </c>
      <c r="K93" s="32" t="s">
        <v>13</v>
      </c>
    </row>
    <row r="94" spans="1:11" s="37" customFormat="1" ht="78.75" x14ac:dyDescent="0.25">
      <c r="A94" s="32" t="s">
        <v>35</v>
      </c>
      <c r="B94" s="33" t="s">
        <v>82</v>
      </c>
      <c r="C94" s="32" t="s">
        <v>13</v>
      </c>
      <c r="D94" s="14">
        <v>0.78400000000000003</v>
      </c>
      <c r="E94" s="34" t="s">
        <v>79</v>
      </c>
      <c r="F94" s="35">
        <f t="shared" ref="F94:F104" si="59">SUM(D94)</f>
        <v>0.78400000000000003</v>
      </c>
      <c r="G94" s="32" t="s">
        <v>13</v>
      </c>
      <c r="H94" s="32" t="s">
        <v>13</v>
      </c>
      <c r="I94" s="36" t="str">
        <f>E94</f>
        <v>Презервативи латексні з лубрикантом, синій/золотий, 53мм</v>
      </c>
      <c r="J94" s="35">
        <f t="shared" si="58"/>
        <v>0.78400000000000003</v>
      </c>
      <c r="K94" s="32" t="s">
        <v>13</v>
      </c>
    </row>
    <row r="95" spans="1:11" s="37" customFormat="1" ht="78.75" x14ac:dyDescent="0.25">
      <c r="A95" s="32" t="s">
        <v>35</v>
      </c>
      <c r="B95" s="33" t="s">
        <v>82</v>
      </c>
      <c r="C95" s="32" t="s">
        <v>13</v>
      </c>
      <c r="D95" s="14">
        <v>0.47</v>
      </c>
      <c r="E95" s="34" t="s">
        <v>80</v>
      </c>
      <c r="F95" s="35">
        <f t="shared" si="59"/>
        <v>0.47</v>
      </c>
      <c r="G95" s="32" t="s">
        <v>13</v>
      </c>
      <c r="H95" s="32" t="s">
        <v>13</v>
      </c>
      <c r="I95" s="36" t="str">
        <f>E95</f>
        <v xml:space="preserve">Персональний лубрикант (на водній основі) 4,5г гель </v>
      </c>
      <c r="J95" s="35">
        <f t="shared" si="58"/>
        <v>0.47</v>
      </c>
      <c r="K95" s="32" t="s">
        <v>13</v>
      </c>
    </row>
    <row r="96" spans="1:11" s="37" customFormat="1" ht="78.75" x14ac:dyDescent="0.25">
      <c r="A96" s="32" t="s">
        <v>35</v>
      </c>
      <c r="B96" s="33" t="s">
        <v>82</v>
      </c>
      <c r="C96" s="32" t="s">
        <v>13</v>
      </c>
      <c r="D96" s="14">
        <v>2.1825000000000001</v>
      </c>
      <c r="E96" s="34" t="s">
        <v>81</v>
      </c>
      <c r="F96" s="35">
        <f t="shared" si="59"/>
        <v>2.1825000000000001</v>
      </c>
      <c r="G96" s="32" t="s">
        <v>13</v>
      </c>
      <c r="H96" s="32" t="s">
        <v>13</v>
      </c>
      <c r="I96" s="36" t="str">
        <f>E96</f>
        <v>Самостійний тест на ВІЛ OraQuick HIV Self-Test</v>
      </c>
      <c r="J96" s="35">
        <f t="shared" si="58"/>
        <v>2.1825000000000001</v>
      </c>
      <c r="K96" s="32" t="s">
        <v>13</v>
      </c>
    </row>
    <row r="97" spans="1:11" s="37" customFormat="1" ht="78.75" x14ac:dyDescent="0.25">
      <c r="A97" s="32" t="s">
        <v>35</v>
      </c>
      <c r="B97" s="33" t="s">
        <v>84</v>
      </c>
      <c r="C97" s="32" t="s">
        <v>13</v>
      </c>
      <c r="D97" s="14">
        <v>1.4804300000000001</v>
      </c>
      <c r="E97" s="39" t="s">
        <v>83</v>
      </c>
      <c r="F97" s="35">
        <f t="shared" si="59"/>
        <v>1.4804300000000001</v>
      </c>
      <c r="G97" s="32" t="s">
        <v>13</v>
      </c>
      <c r="H97" s="32" t="s">
        <v>13</v>
      </c>
      <c r="I97" s="36" t="str">
        <f>E97</f>
        <v>Скальпель Dynrex (10шт/уп)</v>
      </c>
      <c r="J97" s="35">
        <f t="shared" si="58"/>
        <v>1.4804300000000001</v>
      </c>
      <c r="K97" s="32" t="s">
        <v>13</v>
      </c>
    </row>
    <row r="98" spans="1:11" s="37" customFormat="1" ht="63" x14ac:dyDescent="0.25">
      <c r="A98" s="32" t="s">
        <v>35</v>
      </c>
      <c r="B98" s="33" t="s">
        <v>88</v>
      </c>
      <c r="C98" s="32" t="s">
        <v>13</v>
      </c>
      <c r="D98" s="14">
        <v>59.513400000000004</v>
      </c>
      <c r="E98" s="34" t="s">
        <v>85</v>
      </c>
      <c r="F98" s="35">
        <f t="shared" ref="F98:F103" si="60">SUM(D98)</f>
        <v>59.513400000000004</v>
      </c>
      <c r="G98" s="32" t="s">
        <v>13</v>
      </c>
      <c r="H98" s="32" t="s">
        <v>13</v>
      </c>
      <c r="I98" s="36" t="str">
        <f t="shared" ref="I98:I103" si="61">E98</f>
        <v>Левофлоксацин р-н дінфузій 500мг/100мл по 100мл в контейнерах №1</v>
      </c>
      <c r="J98" s="35">
        <f t="shared" ref="J98:J103" si="62">F98</f>
        <v>59.513400000000004</v>
      </c>
      <c r="K98" s="32" t="s">
        <v>13</v>
      </c>
    </row>
    <row r="99" spans="1:11" s="37" customFormat="1" ht="63" x14ac:dyDescent="0.25">
      <c r="A99" s="32" t="s">
        <v>35</v>
      </c>
      <c r="B99" s="33" t="s">
        <v>88</v>
      </c>
      <c r="C99" s="32" t="s">
        <v>13</v>
      </c>
      <c r="D99" s="14">
        <v>110.62088</v>
      </c>
      <c r="E99" s="34" t="s">
        <v>86</v>
      </c>
      <c r="F99" s="35">
        <f t="shared" si="60"/>
        <v>110.62088</v>
      </c>
      <c r="G99" s="32" t="s">
        <v>13</v>
      </c>
      <c r="H99" s="32" t="s">
        <v>13</v>
      </c>
      <c r="I99" s="36" t="str">
        <f t="shared" si="61"/>
        <v>орністил розчин для інфузій, 500мг/100мл по 100мл у контейнері №1</v>
      </c>
      <c r="J99" s="35">
        <f t="shared" si="62"/>
        <v>110.62088</v>
      </c>
      <c r="K99" s="32" t="s">
        <v>13</v>
      </c>
    </row>
    <row r="100" spans="1:11" s="37" customFormat="1" ht="63" x14ac:dyDescent="0.25">
      <c r="A100" s="32" t="s">
        <v>35</v>
      </c>
      <c r="B100" s="33" t="s">
        <v>88</v>
      </c>
      <c r="C100" s="32" t="s">
        <v>13</v>
      </c>
      <c r="D100" s="14">
        <v>6.9138100000000007</v>
      </c>
      <c r="E100" s="34" t="s">
        <v>87</v>
      </c>
      <c r="F100" s="35">
        <f t="shared" si="60"/>
        <v>6.9138100000000007</v>
      </c>
      <c r="G100" s="32" t="s">
        <v>13</v>
      </c>
      <c r="H100" s="32" t="s">
        <v>13</v>
      </c>
      <c r="I100" s="36" t="str">
        <f t="shared" si="61"/>
        <v>Флуконазол р-н д/інфузій 200мг/100мл по 100мл в котенерах</v>
      </c>
      <c r="J100" s="35">
        <f t="shared" si="62"/>
        <v>6.9138100000000007</v>
      </c>
      <c r="K100" s="32" t="s">
        <v>13</v>
      </c>
    </row>
    <row r="101" spans="1:11" s="37" customFormat="1" ht="63" x14ac:dyDescent="0.25">
      <c r="A101" s="32" t="s">
        <v>35</v>
      </c>
      <c r="B101" s="33" t="s">
        <v>93</v>
      </c>
      <c r="C101" s="32" t="s">
        <v>13</v>
      </c>
      <c r="D101" s="14">
        <v>4.4402700000000008</v>
      </c>
      <c r="E101" s="34" t="s">
        <v>89</v>
      </c>
      <c r="F101" s="35">
        <f t="shared" si="60"/>
        <v>4.4402700000000008</v>
      </c>
      <c r="G101" s="32" t="s">
        <v>13</v>
      </c>
      <c r="H101" s="32" t="s">
        <v>13</v>
      </c>
      <c r="I101" s="36" t="str">
        <f t="shared" si="61"/>
        <v>Борошно 5 кг</v>
      </c>
      <c r="J101" s="35">
        <f t="shared" si="62"/>
        <v>4.4402700000000008</v>
      </c>
      <c r="K101" s="32" t="s">
        <v>13</v>
      </c>
    </row>
    <row r="102" spans="1:11" s="37" customFormat="1" ht="63" x14ac:dyDescent="0.25">
      <c r="A102" s="32" t="s">
        <v>35</v>
      </c>
      <c r="B102" s="33" t="s">
        <v>93</v>
      </c>
      <c r="C102" s="32" t="s">
        <v>13</v>
      </c>
      <c r="D102" s="14">
        <v>4.2191999999999998</v>
      </c>
      <c r="E102" s="34" t="s">
        <v>90</v>
      </c>
      <c r="F102" s="35">
        <f t="shared" si="60"/>
        <v>4.2191999999999998</v>
      </c>
      <c r="G102" s="32" t="s">
        <v>13</v>
      </c>
      <c r="H102" s="32" t="s">
        <v>13</v>
      </c>
      <c r="I102" s="36" t="str">
        <f t="shared" si="61"/>
        <v>Макарони 0,5</v>
      </c>
      <c r="J102" s="35">
        <f t="shared" si="62"/>
        <v>4.2191999999999998</v>
      </c>
      <c r="K102" s="32" t="s">
        <v>13</v>
      </c>
    </row>
    <row r="103" spans="1:11" s="37" customFormat="1" ht="63" x14ac:dyDescent="0.25">
      <c r="A103" s="32" t="s">
        <v>35</v>
      </c>
      <c r="B103" s="33" t="s">
        <v>93</v>
      </c>
      <c r="C103" s="32" t="s">
        <v>13</v>
      </c>
      <c r="D103" s="14">
        <v>4.1958500000000001</v>
      </c>
      <c r="E103" s="34" t="s">
        <v>91</v>
      </c>
      <c r="F103" s="35">
        <f t="shared" si="60"/>
        <v>4.1958500000000001</v>
      </c>
      <c r="G103" s="32" t="s">
        <v>13</v>
      </c>
      <c r="H103" s="32" t="s">
        <v>13</v>
      </c>
      <c r="I103" s="36" t="str">
        <f t="shared" si="61"/>
        <v>Олія 0,92</v>
      </c>
      <c r="J103" s="35">
        <f t="shared" si="62"/>
        <v>4.1958500000000001</v>
      </c>
      <c r="K103" s="32" t="s">
        <v>13</v>
      </c>
    </row>
    <row r="104" spans="1:11" s="37" customFormat="1" ht="63" x14ac:dyDescent="0.25">
      <c r="A104" s="32" t="s">
        <v>35</v>
      </c>
      <c r="B104" s="33" t="s">
        <v>93</v>
      </c>
      <c r="C104" s="32" t="s">
        <v>13</v>
      </c>
      <c r="D104" s="14">
        <v>1.10802</v>
      </c>
      <c r="E104" s="34" t="s">
        <v>92</v>
      </c>
      <c r="F104" s="35">
        <f t="shared" si="59"/>
        <v>1.10802</v>
      </c>
      <c r="G104" s="32" t="s">
        <v>13</v>
      </c>
      <c r="H104" s="32" t="s">
        <v>13</v>
      </c>
      <c r="I104" s="36" t="str">
        <f>E104</f>
        <v>Крупа вівсянна 0,5</v>
      </c>
      <c r="J104" s="35">
        <f>F104</f>
        <v>1.10802</v>
      </c>
      <c r="K104" s="32" t="s">
        <v>13</v>
      </c>
    </row>
    <row r="105" spans="1:11" s="37" customFormat="1" ht="63" x14ac:dyDescent="0.25">
      <c r="A105" s="32" t="s">
        <v>35</v>
      </c>
      <c r="B105" s="33" t="s">
        <v>121</v>
      </c>
      <c r="C105" s="32" t="s">
        <v>13</v>
      </c>
      <c r="D105" s="14">
        <v>366.69920000000002</v>
      </c>
      <c r="E105" s="39" t="s">
        <v>120</v>
      </c>
      <c r="F105" s="35">
        <f t="shared" ref="F105:F112" si="63">SUM(D105)</f>
        <v>366.69920000000002</v>
      </c>
      <c r="G105" s="32" t="s">
        <v>13</v>
      </c>
      <c r="H105" s="32" t="s">
        <v>13</v>
      </c>
      <c r="I105" s="36" t="str">
        <f t="shared" si="45"/>
        <v>Пристрій для реабілітації MOTOmed loop.la для ніг та рук</v>
      </c>
      <c r="J105" s="35">
        <f t="shared" si="45"/>
        <v>366.69920000000002</v>
      </c>
      <c r="K105" s="32" t="s">
        <v>13</v>
      </c>
    </row>
    <row r="106" spans="1:11" s="37" customFormat="1" ht="47.25" x14ac:dyDescent="0.25">
      <c r="A106" s="32" t="s">
        <v>35</v>
      </c>
      <c r="B106" s="33" t="s">
        <v>20</v>
      </c>
      <c r="C106" s="32" t="s">
        <v>13</v>
      </c>
      <c r="D106" s="14">
        <v>3</v>
      </c>
      <c r="E106" s="39" t="s">
        <v>122</v>
      </c>
      <c r="F106" s="35">
        <f t="shared" si="63"/>
        <v>3</v>
      </c>
      <c r="G106" s="32" t="s">
        <v>13</v>
      </c>
      <c r="H106" s="32" t="s">
        <v>13</v>
      </c>
      <c r="I106" s="36" t="str">
        <f t="shared" si="45"/>
        <v>Плита індукційна LIC - 3700</v>
      </c>
      <c r="J106" s="35">
        <f t="shared" si="45"/>
        <v>3</v>
      </c>
      <c r="K106" s="32" t="s">
        <v>13</v>
      </c>
    </row>
    <row r="107" spans="1:11" s="37" customFormat="1" ht="47.25" x14ac:dyDescent="0.25">
      <c r="A107" s="32" t="s">
        <v>35</v>
      </c>
      <c r="B107" s="33" t="s">
        <v>20</v>
      </c>
      <c r="C107" s="32" t="s">
        <v>13</v>
      </c>
      <c r="D107" s="14">
        <v>3</v>
      </c>
      <c r="E107" s="39" t="s">
        <v>123</v>
      </c>
      <c r="F107" s="35">
        <f t="shared" si="63"/>
        <v>3</v>
      </c>
      <c r="G107" s="32" t="s">
        <v>13</v>
      </c>
      <c r="H107" s="32" t="s">
        <v>13</v>
      </c>
      <c r="I107" s="36" t="str">
        <f t="shared" si="45"/>
        <v>Мікрохвильова піч Gorenje MO17E1BH</v>
      </c>
      <c r="J107" s="35">
        <f t="shared" si="45"/>
        <v>3</v>
      </c>
      <c r="K107" s="32" t="s">
        <v>13</v>
      </c>
    </row>
    <row r="108" spans="1:11" s="37" customFormat="1" ht="47.25" x14ac:dyDescent="0.25">
      <c r="A108" s="32" t="s">
        <v>35</v>
      </c>
      <c r="B108" s="33" t="s">
        <v>20</v>
      </c>
      <c r="C108" s="32" t="s">
        <v>13</v>
      </c>
      <c r="D108" s="14">
        <v>15</v>
      </c>
      <c r="E108" s="39" t="s">
        <v>124</v>
      </c>
      <c r="F108" s="35">
        <f t="shared" si="63"/>
        <v>15</v>
      </c>
      <c r="G108" s="32" t="s">
        <v>13</v>
      </c>
      <c r="H108" s="32" t="s">
        <v>13</v>
      </c>
      <c r="I108" s="36" t="str">
        <f t="shared" si="45"/>
        <v xml:space="preserve">Апарат для міостимуляції тіла мод. ІВ - 9116 </v>
      </c>
      <c r="J108" s="35">
        <f t="shared" si="45"/>
        <v>15</v>
      </c>
      <c r="K108" s="32" t="s">
        <v>13</v>
      </c>
    </row>
    <row r="109" spans="1:11" s="37" customFormat="1" ht="47.25" x14ac:dyDescent="0.25">
      <c r="A109" s="32" t="s">
        <v>35</v>
      </c>
      <c r="B109" s="33" t="s">
        <v>20</v>
      </c>
      <c r="C109" s="32" t="s">
        <v>13</v>
      </c>
      <c r="D109" s="14">
        <v>16</v>
      </c>
      <c r="E109" s="39" t="s">
        <v>125</v>
      </c>
      <c r="F109" s="35">
        <f t="shared" si="63"/>
        <v>16</v>
      </c>
      <c r="G109" s="32" t="s">
        <v>13</v>
      </c>
      <c r="H109" s="32" t="s">
        <v>13</v>
      </c>
      <c r="I109" s="36" t="str">
        <f t="shared" ref="I109:I112" si="64">E109</f>
        <v>Настільний футбол PlayGame</v>
      </c>
      <c r="J109" s="35">
        <f t="shared" ref="J109:J112" si="65">F109</f>
        <v>16</v>
      </c>
      <c r="K109" s="32" t="s">
        <v>13</v>
      </c>
    </row>
    <row r="110" spans="1:11" s="37" customFormat="1" ht="47.25" x14ac:dyDescent="0.25">
      <c r="A110" s="32" t="s">
        <v>35</v>
      </c>
      <c r="B110" s="33" t="s">
        <v>20</v>
      </c>
      <c r="C110" s="32" t="s">
        <v>13</v>
      </c>
      <c r="D110" s="14">
        <v>15</v>
      </c>
      <c r="E110" s="39" t="s">
        <v>126</v>
      </c>
      <c r="F110" s="35">
        <f t="shared" si="63"/>
        <v>15</v>
      </c>
      <c r="G110" s="32" t="s">
        <v>13</v>
      </c>
      <c r="H110" s="32" t="s">
        <v>13</v>
      </c>
      <c r="I110" s="36" t="str">
        <f t="shared" si="64"/>
        <v xml:space="preserve">Підйомник для інвалідів Linmark JO 3897 к/в </v>
      </c>
      <c r="J110" s="35">
        <f t="shared" si="65"/>
        <v>15</v>
      </c>
      <c r="K110" s="32" t="s">
        <v>13</v>
      </c>
    </row>
    <row r="111" spans="1:11" s="37" customFormat="1" ht="63" x14ac:dyDescent="0.25">
      <c r="A111" s="32" t="s">
        <v>35</v>
      </c>
      <c r="B111" s="33" t="s">
        <v>112</v>
      </c>
      <c r="C111" s="32" t="s">
        <v>13</v>
      </c>
      <c r="D111" s="14">
        <v>95.984999999999999</v>
      </c>
      <c r="E111" s="39" t="s">
        <v>127</v>
      </c>
      <c r="F111" s="35">
        <f t="shared" si="63"/>
        <v>95.984999999999999</v>
      </c>
      <c r="G111" s="32" t="s">
        <v>13</v>
      </c>
      <c r="H111" s="32" t="s">
        <v>13</v>
      </c>
      <c r="I111" s="36" t="str">
        <f t="shared" si="64"/>
        <v>Фізіотерапевтичне ліжко</v>
      </c>
      <c r="J111" s="35">
        <f t="shared" si="65"/>
        <v>95.984999999999999</v>
      </c>
      <c r="K111" s="32" t="s">
        <v>13</v>
      </c>
    </row>
    <row r="112" spans="1:11" s="37" customFormat="1" ht="63" x14ac:dyDescent="0.25">
      <c r="A112" s="32" t="s">
        <v>35</v>
      </c>
      <c r="B112" s="33" t="s">
        <v>112</v>
      </c>
      <c r="C112" s="32" t="s">
        <v>13</v>
      </c>
      <c r="D112" s="14">
        <v>124.33499999999999</v>
      </c>
      <c r="E112" s="39" t="s">
        <v>128</v>
      </c>
      <c r="F112" s="35">
        <f t="shared" si="63"/>
        <v>124.33499999999999</v>
      </c>
      <c r="G112" s="32" t="s">
        <v>13</v>
      </c>
      <c r="H112" s="32" t="s">
        <v>13</v>
      </c>
      <c r="I112" s="36" t="str">
        <f t="shared" si="64"/>
        <v>Сходи для відновлення навичок хотьби з похилим пандусом</v>
      </c>
      <c r="J112" s="35">
        <f t="shared" si="65"/>
        <v>124.33499999999999</v>
      </c>
      <c r="K112" s="32" t="s">
        <v>13</v>
      </c>
    </row>
    <row r="113" spans="1:11" s="37" customFormat="1" ht="63" x14ac:dyDescent="0.25">
      <c r="A113" s="32" t="s">
        <v>35</v>
      </c>
      <c r="B113" s="33" t="s">
        <v>112</v>
      </c>
      <c r="C113" s="32" t="s">
        <v>13</v>
      </c>
      <c r="D113" s="14">
        <v>1280.6099999999999</v>
      </c>
      <c r="E113" s="39" t="s">
        <v>129</v>
      </c>
      <c r="F113" s="35">
        <f t="shared" si="44"/>
        <v>1280.6099999999999</v>
      </c>
      <c r="G113" s="32" t="s">
        <v>13</v>
      </c>
      <c r="H113" s="32" t="s">
        <v>13</v>
      </c>
      <c r="I113" s="36" t="str">
        <f t="shared" ref="I113:I114" si="66">E113</f>
        <v>Функційне медичне ліжко</v>
      </c>
      <c r="J113" s="35">
        <f t="shared" ref="J113:J114" si="67">F113</f>
        <v>1280.6099999999999</v>
      </c>
      <c r="K113" s="32" t="s">
        <v>13</v>
      </c>
    </row>
    <row r="114" spans="1:11" s="37" customFormat="1" ht="31.5" x14ac:dyDescent="0.25">
      <c r="A114" s="32" t="s">
        <v>35</v>
      </c>
      <c r="B114" s="33" t="s">
        <v>131</v>
      </c>
      <c r="C114" s="32" t="s">
        <v>13</v>
      </c>
      <c r="D114" s="14">
        <v>12</v>
      </c>
      <c r="E114" s="39" t="s">
        <v>130</v>
      </c>
      <c r="F114" s="35">
        <f t="shared" si="44"/>
        <v>12</v>
      </c>
      <c r="G114" s="32" t="s">
        <v>13</v>
      </c>
      <c r="H114" s="32" t="s">
        <v>13</v>
      </c>
      <c r="I114" s="36" t="str">
        <f t="shared" si="66"/>
        <v>Ноутбук Dell  (15.6ʼ, processor Intel Core i7-9850, installed RAM: 32gb) к/в</v>
      </c>
      <c r="J114" s="35">
        <f t="shared" si="67"/>
        <v>12</v>
      </c>
      <c r="K114" s="32" t="s">
        <v>13</v>
      </c>
    </row>
    <row r="115" spans="1:11" s="6" customFormat="1" ht="25.5" customHeight="1" x14ac:dyDescent="0.25">
      <c r="A115" s="4"/>
      <c r="B115" s="4"/>
      <c r="C115" s="13" t="s">
        <v>13</v>
      </c>
      <c r="D115" s="9">
        <f>SUM(D5:D114)</f>
        <v>3695.7258700000002</v>
      </c>
      <c r="E115" s="4"/>
      <c r="F115" s="5">
        <f>SUM(F5:F114)</f>
        <v>3695.7258700000002</v>
      </c>
      <c r="G115" s="4"/>
      <c r="H115" s="13" t="s">
        <v>13</v>
      </c>
      <c r="I115" s="4"/>
      <c r="J115" s="5">
        <f>SUM(J5:J114)</f>
        <v>3695.7258700000002</v>
      </c>
      <c r="K115" s="4"/>
    </row>
    <row r="116" spans="1:11" ht="25.5" customHeight="1" x14ac:dyDescent="0.25">
      <c r="C116" s="7"/>
      <c r="D116" s="10"/>
    </row>
    <row r="117" spans="1:11" ht="25.5" customHeight="1" x14ac:dyDescent="0.25">
      <c r="B117" s="1" t="s">
        <v>16</v>
      </c>
      <c r="C117" s="42"/>
      <c r="D117" s="42"/>
      <c r="E117" s="1" t="s">
        <v>23</v>
      </c>
    </row>
    <row r="118" spans="1:11" ht="25.5" customHeight="1" x14ac:dyDescent="0.25">
      <c r="C118" s="41" t="s">
        <v>17</v>
      </c>
      <c r="D118" s="41"/>
    </row>
    <row r="119" spans="1:11" ht="25.5" customHeight="1" x14ac:dyDescent="0.25">
      <c r="B119" s="1" t="s">
        <v>18</v>
      </c>
      <c r="C119" s="42"/>
      <c r="D119" s="42"/>
      <c r="E119" s="1" t="s">
        <v>21</v>
      </c>
    </row>
    <row r="120" spans="1:11" ht="25.5" customHeight="1" x14ac:dyDescent="0.25">
      <c r="C120" s="43" t="s">
        <v>17</v>
      </c>
      <c r="D120" s="43"/>
    </row>
    <row r="121" spans="1:11" ht="25.5" customHeight="1" x14ac:dyDescent="0.25">
      <c r="B121" s="1" t="s">
        <v>19</v>
      </c>
      <c r="C121" s="42"/>
      <c r="D121" s="42"/>
      <c r="E121" s="1" t="s">
        <v>22</v>
      </c>
    </row>
    <row r="122" spans="1:11" ht="25.5" customHeight="1" x14ac:dyDescent="0.25">
      <c r="C122" s="41" t="s">
        <v>17</v>
      </c>
      <c r="D122" s="41"/>
    </row>
  </sheetData>
  <mergeCells count="14">
    <mergeCell ref="K3:K4"/>
    <mergeCell ref="A1:K1"/>
    <mergeCell ref="A2:K2"/>
    <mergeCell ref="A3:A4"/>
    <mergeCell ref="B3:B4"/>
    <mergeCell ref="C3:E3"/>
    <mergeCell ref="F3:F4"/>
    <mergeCell ref="G3:J3"/>
    <mergeCell ref="C122:D122"/>
    <mergeCell ref="C117:D117"/>
    <mergeCell ref="C118:D118"/>
    <mergeCell ref="C119:D119"/>
    <mergeCell ref="C120:D120"/>
    <mergeCell ref="C121:D121"/>
  </mergeCells>
  <phoneticPr fontId="1" type="noConversion"/>
  <pageMargins left="0.31496062992125984" right="0.11811023622047245" top="0.35433070866141736" bottom="0.15748031496062992" header="0.31496062992125984" footer="0.31496062992125984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ІІІ кв.2024</vt:lpstr>
      <vt:lpstr>'ІІІ кв.2024'!Область_печати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2024-04-11T11:14:40Z</cp:lastPrinted>
  <dcterms:created xsi:type="dcterms:W3CDTF">2006-09-16T00:00:00Z</dcterms:created>
  <dcterms:modified xsi:type="dcterms:W3CDTF">2024-07-10T08:24:23Z</dcterms:modified>
</cp:coreProperties>
</file>