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48" windowWidth="14808" windowHeight="7476" firstSheet="1" activeTab="1"/>
  </bookViews>
  <sheets>
    <sheet name="Лист2" sheetId="2" state="hidden" r:id="rId1"/>
    <sheet name="ІV кв.2024" sheetId="5" r:id="rId2"/>
  </sheets>
  <definedNames>
    <definedName name="_xlnm.Print_Area" localSheetId="1">'ІV кв.2024'!$A$1:$K$73</definedName>
  </definedNames>
  <calcPr calcId="144525"/>
</workbook>
</file>

<file path=xl/calcChain.xml><?xml version="1.0" encoding="utf-8"?>
<calcChain xmlns="http://schemas.openxmlformats.org/spreadsheetml/2006/main">
  <c r="I34" i="5" l="1"/>
  <c r="F34" i="5"/>
  <c r="J34" i="5" s="1"/>
  <c r="I33" i="5"/>
  <c r="F33" i="5"/>
  <c r="J33" i="5" s="1"/>
  <c r="I32" i="5"/>
  <c r="F32" i="5"/>
  <c r="J32" i="5" s="1"/>
  <c r="D66" i="5" l="1"/>
  <c r="I11" i="5" l="1"/>
  <c r="I12" i="5"/>
  <c r="I13" i="5"/>
  <c r="I29" i="5"/>
  <c r="I30" i="5"/>
  <c r="I31" i="5"/>
  <c r="I35" i="5"/>
  <c r="I36" i="5"/>
  <c r="I37" i="5"/>
  <c r="F37" i="5"/>
  <c r="J37" i="5" s="1"/>
  <c r="F36" i="5"/>
  <c r="J36" i="5" s="1"/>
  <c r="F35" i="5"/>
  <c r="J35" i="5" s="1"/>
  <c r="F31" i="5"/>
  <c r="J31" i="5" s="1"/>
  <c r="F30" i="5"/>
  <c r="J30" i="5" s="1"/>
  <c r="F29" i="5"/>
  <c r="J29" i="5" s="1"/>
  <c r="F13" i="5"/>
  <c r="J13" i="5" s="1"/>
  <c r="F12" i="5"/>
  <c r="J12" i="5" s="1"/>
  <c r="F11" i="5"/>
  <c r="J11" i="5" s="1"/>
  <c r="F38" i="5"/>
  <c r="I38" i="5"/>
  <c r="J38" i="5"/>
  <c r="F39" i="5"/>
  <c r="I39" i="5"/>
  <c r="J39" i="5"/>
  <c r="F40" i="5"/>
  <c r="I40" i="5"/>
  <c r="J40" i="5"/>
  <c r="F41" i="5"/>
  <c r="I41" i="5"/>
  <c r="J41" i="5"/>
  <c r="F42" i="5"/>
  <c r="I42" i="5"/>
  <c r="J42" i="5"/>
  <c r="I47" i="5"/>
  <c r="F47" i="5"/>
  <c r="J47" i="5" s="1"/>
  <c r="I50" i="5"/>
  <c r="F50" i="5"/>
  <c r="J50" i="5" s="1"/>
  <c r="I49" i="5"/>
  <c r="F49" i="5"/>
  <c r="J49" i="5" s="1"/>
  <c r="I48" i="5"/>
  <c r="F48" i="5"/>
  <c r="J48" i="5" s="1"/>
  <c r="I46" i="5"/>
  <c r="F46" i="5"/>
  <c r="J46" i="5" s="1"/>
  <c r="I45" i="5"/>
  <c r="F45" i="5"/>
  <c r="J45" i="5" s="1"/>
  <c r="I51" i="5"/>
  <c r="F51" i="5"/>
  <c r="J51" i="5" s="1"/>
  <c r="I9" i="5"/>
  <c r="F9" i="5"/>
  <c r="J9" i="5" s="1"/>
  <c r="I10" i="5"/>
  <c r="F10" i="5"/>
  <c r="J10" i="5" s="1"/>
  <c r="I8" i="5"/>
  <c r="F8" i="5"/>
  <c r="J8" i="5" s="1"/>
  <c r="I65" i="5"/>
  <c r="F65" i="5"/>
  <c r="J65" i="5" s="1"/>
  <c r="I20" i="5"/>
  <c r="F20" i="5"/>
  <c r="J20" i="5" s="1"/>
  <c r="I19" i="5"/>
  <c r="F19" i="5"/>
  <c r="J19" i="5" s="1"/>
  <c r="I18" i="5"/>
  <c r="F18" i="5"/>
  <c r="J18" i="5" s="1"/>
  <c r="I17" i="5"/>
  <c r="F17" i="5"/>
  <c r="J17" i="5" s="1"/>
  <c r="I16" i="5"/>
  <c r="F16" i="5"/>
  <c r="J16" i="5" s="1"/>
  <c r="I15" i="5"/>
  <c r="F15" i="5"/>
  <c r="J15" i="5" s="1"/>
  <c r="I60" i="5" l="1"/>
  <c r="F60" i="5"/>
  <c r="J60" i="5" s="1"/>
  <c r="I59" i="5"/>
  <c r="F59" i="5"/>
  <c r="J59" i="5" s="1"/>
  <c r="I27" i="5"/>
  <c r="F27" i="5"/>
  <c r="J27" i="5" s="1"/>
  <c r="I28" i="5"/>
  <c r="F28" i="5"/>
  <c r="J28" i="5" s="1"/>
  <c r="F21" i="5"/>
  <c r="F22" i="5"/>
  <c r="F23" i="5"/>
  <c r="F24" i="5"/>
  <c r="F25" i="5"/>
  <c r="F26" i="5"/>
  <c r="F52" i="5"/>
  <c r="F53" i="5"/>
  <c r="F54" i="5"/>
  <c r="F55" i="5"/>
  <c r="I14" i="5" l="1"/>
  <c r="F14" i="5"/>
  <c r="J14" i="5" s="1"/>
  <c r="I44" i="5"/>
  <c r="F44" i="5"/>
  <c r="J44" i="5" s="1"/>
  <c r="I43" i="5"/>
  <c r="F43" i="5"/>
  <c r="J43" i="5" s="1"/>
  <c r="I56" i="5" l="1"/>
  <c r="F56" i="5"/>
  <c r="J56" i="5" s="1"/>
  <c r="I57" i="5"/>
  <c r="F57" i="5"/>
  <c r="J57" i="5" s="1"/>
  <c r="I55" i="5"/>
  <c r="J55" i="5"/>
  <c r="I54" i="5"/>
  <c r="J54" i="5"/>
  <c r="I64" i="5" l="1"/>
  <c r="F64" i="5"/>
  <c r="J64" i="5" s="1"/>
  <c r="I63" i="5"/>
  <c r="F63" i="5"/>
  <c r="J63" i="5" s="1"/>
  <c r="I62" i="5"/>
  <c r="F62" i="5"/>
  <c r="J62" i="5" s="1"/>
  <c r="I61" i="5"/>
  <c r="F61" i="5"/>
  <c r="J61" i="5" s="1"/>
  <c r="I58" i="5" l="1"/>
  <c r="F58" i="5"/>
  <c r="J58" i="5" s="1"/>
  <c r="I53" i="5"/>
  <c r="J53" i="5"/>
  <c r="I52" i="5"/>
  <c r="J52" i="5"/>
  <c r="I26" i="5"/>
  <c r="J26" i="5"/>
  <c r="I25" i="5"/>
  <c r="J25" i="5"/>
  <c r="I24" i="5"/>
  <c r="J24" i="5"/>
  <c r="I23" i="5"/>
  <c r="J23" i="5"/>
  <c r="I22" i="5"/>
  <c r="J22" i="5"/>
  <c r="I21" i="5"/>
  <c r="J21" i="5"/>
  <c r="F6" i="5" l="1"/>
  <c r="J6" i="5" s="1"/>
  <c r="I6" i="5"/>
  <c r="I7" i="5" l="1"/>
  <c r="F7" i="5"/>
  <c r="J7" i="5" s="1"/>
  <c r="F5" i="5"/>
  <c r="I5" i="5"/>
  <c r="F66" i="5" l="1"/>
  <c r="J5" i="5"/>
  <c r="J66" i="5" l="1"/>
</calcChain>
</file>

<file path=xl/sharedStrings.xml><?xml version="1.0" encoding="utf-8"?>
<sst xmlns="http://schemas.openxmlformats.org/spreadsheetml/2006/main" count="452" uniqueCount="96">
  <si>
    <t>Інформація про використання благодійних пожертв від фізичних та юридичних осіб</t>
  </si>
  <si>
    <t>Період</t>
  </si>
  <si>
    <t>Найменування юридичної особи(або позначення фізичної особи)</t>
  </si>
  <si>
    <t>Благодійні пожертви, що були отримані закладом охорони здоров'я від фізичних та юридичних осіб</t>
  </si>
  <si>
    <t>В грошовій формі, тис.грн.</t>
  </si>
  <si>
    <t>Перелік товарів і послуг в натуральнній формі</t>
  </si>
  <si>
    <t>Всього товарів і послуг в натуральній формі</t>
  </si>
  <si>
    <t>Використання закладом охорони здоров'я благодійних пожертв, отриманих у грошовій та натуральній(товари і послуги) формі</t>
  </si>
  <si>
    <t>Сума, тис.грн.</t>
  </si>
  <si>
    <t>Перелік використаних товарів та послуг у натуральній формі</t>
  </si>
  <si>
    <t>Сума, тис. грн.</t>
  </si>
  <si>
    <t>Залишок невикорастаних грошових коштів, товарів та послуг на кінець звітного періоду, тис. грн.</t>
  </si>
  <si>
    <t>Благодійний фонд Здоров'я</t>
  </si>
  <si>
    <t>-</t>
  </si>
  <si>
    <t>В натуральній формі (товари і послуги), тис.грн.</t>
  </si>
  <si>
    <t>Напрямки використання у грошовій формі (стаття витрат)</t>
  </si>
  <si>
    <t>Директор</t>
  </si>
  <si>
    <t>(підпис)</t>
  </si>
  <si>
    <t>Головний бухгалтер</t>
  </si>
  <si>
    <t>Бухгалтер</t>
  </si>
  <si>
    <t>Благодійна допомога від фіз.осіб</t>
  </si>
  <si>
    <r>
      <t xml:space="preserve">     </t>
    </r>
    <r>
      <rPr>
        <u/>
        <sz val="12"/>
        <color indexed="8"/>
        <rFont val="Times New Roman"/>
        <family val="1"/>
        <charset val="204"/>
      </rPr>
      <t xml:space="preserve">      Валентина ПОЛУЛЯХ        </t>
    </r>
  </si>
  <si>
    <r>
      <t xml:space="preserve">    </t>
    </r>
    <r>
      <rPr>
        <u/>
        <sz val="12"/>
        <color indexed="8"/>
        <rFont val="Times New Roman"/>
        <family val="1"/>
        <charset val="204"/>
      </rPr>
      <t xml:space="preserve">        Світлана ПАЩЕНКО       </t>
    </r>
    <r>
      <rPr>
        <sz val="12"/>
        <color indexed="8"/>
        <rFont val="Times New Roman"/>
        <family val="1"/>
        <charset val="204"/>
      </rPr>
      <t xml:space="preserve"> </t>
    </r>
  </si>
  <si>
    <r>
      <t xml:space="preserve">      </t>
    </r>
    <r>
      <rPr>
        <u/>
        <sz val="12"/>
        <color indexed="8"/>
        <rFont val="Times New Roman"/>
        <family val="1"/>
        <charset val="204"/>
      </rPr>
      <t xml:space="preserve">     Ірина ЖИЦЬКА                </t>
    </r>
  </si>
  <si>
    <t>Ебрантил р-н д/ін. 5мг/мл по 10мг(25мг) амп.№5</t>
  </si>
  <si>
    <t>Ебрантил р-н д/ін. 5мг/мл по 10мг(50мг) амп.№5</t>
  </si>
  <si>
    <t>Програма Розвитку Організації Об'єднаних Націй (ПРООН)</t>
  </si>
  <si>
    <t>липень</t>
  </si>
  <si>
    <t>серпень</t>
  </si>
  <si>
    <t>вересень</t>
  </si>
  <si>
    <t>Переговорний пристрій (гарнітура) до рацій</t>
  </si>
  <si>
    <t>Переносні радіостанції Hytera HYT HP 602 V1, 136-174 MHZ, 1-5W, WITH MD, WITHOUT GPS ONE-LINE DISPLAY</t>
  </si>
  <si>
    <t xml:space="preserve">Громадська органзація "Об'єднана поміч Україні" </t>
  </si>
  <si>
    <t>Реабілітаційна бігова доріжка</t>
  </si>
  <si>
    <t>Система рентгенівська пересувна С-арочна Cios Select в комплекті</t>
  </si>
  <si>
    <t>БО "БФ "СМАРТ МЕДІКАЛ ЕЙД ЮА"</t>
  </si>
  <si>
    <t>Опромінювач бактеріцидний пересувний ОБПЕ-225м</t>
  </si>
  <si>
    <t>Матрац протипролежневий ячеїстий з компресором DY075001</t>
  </si>
  <si>
    <t>Подушка Noble sideroll напіввалик L500*200*1000мм</t>
  </si>
  <si>
    <t xml:space="preserve">Благодійна організація "Благодійний фонд "Комітет медичної допомоги в Закарпатті" </t>
  </si>
  <si>
    <t>Шафа витяжна ШВ1.301</t>
  </si>
  <si>
    <t>Диспенсер для рідкого мила з резервуаром</t>
  </si>
  <si>
    <t>Диспенсер для рушників 3-типу білий</t>
  </si>
  <si>
    <t xml:space="preserve">Холодильник Liberton LRU 85 - 91H </t>
  </si>
  <si>
    <t xml:space="preserve">Палиця на чотирьох опорах dy 05921 </t>
  </si>
  <si>
    <t xml:space="preserve">Палиця на чотирьох опорах dy 05924 </t>
  </si>
  <si>
    <t xml:space="preserve">Динамометр кистьовий цифровий ЕН 108 до 120 кг </t>
  </si>
  <si>
    <t xml:space="preserve">Мастило AutoHi Engine Plus 10w40.5л. </t>
  </si>
  <si>
    <t xml:space="preserve">Натрію хлориду для інфузій 100мг/мл 250мл </t>
  </si>
  <si>
    <t xml:space="preserve">Енап розчин для ін`єкції 1.25мг/1мл по 1мл в амп. по 5 амп. у картон.короб. </t>
  </si>
  <si>
    <t xml:space="preserve">Натрію хлорид для інфузій 100мг/мл 250мл </t>
  </si>
  <si>
    <t>Диски Цефтаролін СРТ (30мкг)</t>
  </si>
  <si>
    <t>Диски Цефтобіпрол BPR (5мкг)</t>
  </si>
  <si>
    <t>Диски Цефіксім CFM (5мкг)</t>
  </si>
  <si>
    <t>Диски Цефотаксим CTX (5мкг)</t>
  </si>
  <si>
    <t>Пеніцилін G ПЕН 1 ОД № 100</t>
  </si>
  <si>
    <t>Моксифлоксацин МОК 5мкг № 100</t>
  </si>
  <si>
    <t>Димедрол р-н д/ін. 10мг 1мл</t>
  </si>
  <si>
    <t>Контривен р-н д/ін. 10000 КІО/мл; по 1мл в амп.; по 5 амп. в блістері; по 1 блістеру в пач. з картону</t>
  </si>
  <si>
    <t>Октра р-н д/ін. 0,1мг/мл амп. 1 мл № 5</t>
  </si>
  <si>
    <t xml:space="preserve">Октра р-н д/ін. 0,1мг/мл амп. 1 мл № 5 </t>
  </si>
  <si>
    <t>Енап розчин для ін`єкції 1.25мг/1мл по 1мл в амп. по 5 амп. у картон.короб.</t>
  </si>
  <si>
    <t>Гемотран р-н д/ін., 100 мг/мл, по 5мл в амп. № 5 (01.03.2026)</t>
  </si>
  <si>
    <t>Гемотран р-н д/ін.,  50 мг/мл амп. 10 мл № 10 (01.04.2026)</t>
  </si>
  <si>
    <t>Ебрантил р-н д/ін. 5мг/мл по 10мг (50мг) в амп. №5  (01.10.2025)</t>
  </si>
  <si>
    <t xml:space="preserve">Ебрантил р-н д/ін. 5мг/мл по 5мл (25мг) в амп. №5 </t>
  </si>
  <si>
    <t xml:space="preserve">Ебрантил р-н д/ін. 5мг/мл по 5мл (25мг) амп. №5  (01.11.2025) </t>
  </si>
  <si>
    <t xml:space="preserve">Електроконфорка 417х295/30 </t>
  </si>
  <si>
    <t xml:space="preserve">Брилінта по 90мг.14 табл.у блістері </t>
  </si>
  <si>
    <t>ТОВ "БаДМ"</t>
  </si>
  <si>
    <t xml:space="preserve">Розчин Рінгер-лактатний р-р для інф. 400мл </t>
  </si>
  <si>
    <t>Товариство з обмеженою відповідальністю "Медичний центр М.Т.К."</t>
  </si>
  <si>
    <t>ФОП Вдовенкова Галина Олександрівна</t>
  </si>
  <si>
    <t>Диспенсер ліктьовий для антисептика</t>
  </si>
  <si>
    <t>Йоржик для унітазу</t>
  </si>
  <si>
    <t>Тримач для туалетного паперу</t>
  </si>
  <si>
    <t>Контейнер пластиковий на 20л</t>
  </si>
  <si>
    <t>Контейнер пластиковий на 8л</t>
  </si>
  <si>
    <t xml:space="preserve">Праксбайнд. Розчин для ін`єкцій/інфузій, 2,5г/50мл по 50мл у флаконі; по 2 флакони у картонній коробці </t>
  </si>
  <si>
    <t>Медичний центр М.Е.К.</t>
  </si>
  <si>
    <t>Натрію хлорид розчин 0,9% 200мл PP Bottle Pack</t>
  </si>
  <si>
    <t>Натрію хлорид розчин 0,9% 400мл</t>
  </si>
  <si>
    <t>Рінгер лактатний розчин 400мл</t>
  </si>
  <si>
    <t>Сангера розчин 100мг/мл, 5мл амп. №5</t>
  </si>
  <si>
    <t>Послуги охорони у липні 2024р.</t>
  </si>
  <si>
    <t>Послуги централізованого спостереження за станом тривожної сигналізації та реагування ГШРПЦО на відповідні сигнали на об'єкті у липні</t>
  </si>
  <si>
    <t>Послуги з розробки проєктної документації. (Радіаційна безпека. Розрахунок біологічного захисту будівельних конструкцій від іонізуючого випромінювання системи рентгенівської пересувної С-арочної Cios</t>
  </si>
  <si>
    <t>Послуги з виготовлення технічного паспорту з подальшою реєстрацією в Єдиний державній електронні системі у сфері будівництва на Цілісного майнового комплексу КНП ʼПЛІЛʼ ПМР</t>
  </si>
  <si>
    <t>Послуги з охорони у серпні 2024 р.</t>
  </si>
  <si>
    <t>Оплата за навчання Правил технічної експлуатації теплових установок і мереж, правил підготовки теплових послуг господарств до опалювального періоду, правил користування тепловою енергією</t>
  </si>
  <si>
    <t>Оплата за функціональне навчання у сфері цивільного захисту</t>
  </si>
  <si>
    <t>Оплата за ліцензії База даних "Платформа Медзаклад" за рівнем "Довідник головної медичної сестри" (право на використання) 6 міс.; База даних "Платформа Медзаклад" за рівнем "Управління закладом охорони здоров'я" (право на використання) 6 міс.</t>
  </si>
  <si>
    <t>Оплата за ліцензію База даних "Платформа Медзаклад" за рівнем "Національна сертифікація керівників з медсестринства - 2024" (право на використання) 3міс.</t>
  </si>
  <si>
    <t>Послуга охорони у вересні 2024р.</t>
  </si>
  <si>
    <t>Послуга централізованого спостереження за станом тривожної сигналізації та реагуванняГШР ПЦО на відповідні сигнали на об'єкти</t>
  </si>
  <si>
    <r>
      <t xml:space="preserve">КНП" Павлоградська  лікарня інтенсивного лікування" ПМР" </t>
    </r>
    <r>
      <rPr>
        <b/>
        <sz val="14"/>
        <color indexed="8"/>
        <rFont val="Times New Roman"/>
        <family val="1"/>
        <charset val="204"/>
      </rPr>
      <t xml:space="preserve">за III квартал </t>
    </r>
    <r>
      <rPr>
        <sz val="14"/>
        <color indexed="8"/>
        <rFont val="Times New Roman"/>
        <family val="1"/>
        <charset val="204"/>
      </rPr>
      <t>2024 року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</si>
</sst>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</font>
  </fonts>
  <fills count="8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0" fillId="0" borderId="0" applyFill="0" applyProtection="0"/>
    <xf numFmtId="0" fontId="11" fillId="0" borderId="0" applyFill="0" applyProtection="0"/>
  </cellStyleXfs>
  <cellXfs count="76">
    <xf numFmtId="0" fontId="0" fillId="0" borderId="0" xfId="0"/>
    <xf numFmtId="0" fontId="4" fillId="0" borderId="0" xfId="0" applyFont="1"/>
    <xf numFmtId="0" fontId="4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4" fillId="0" borderId="8" xfId="0" applyFont="1" applyBorder="1" applyAlignment="1">
      <alignment horizontal="center"/>
    </xf>
    <xf numFmtId="0" fontId="4" fillId="0" borderId="0" xfId="0" applyFont="1" applyAlignment="1">
      <alignment vertical="center"/>
    </xf>
    <xf numFmtId="4" fontId="8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top" wrapText="1"/>
    </xf>
    <xf numFmtId="0" fontId="7" fillId="2" borderId="9" xfId="0" applyFont="1" applyFill="1" applyBorder="1" applyAlignment="1" applyProtection="1">
      <alignment vertical="center" wrapText="1"/>
    </xf>
    <xf numFmtId="0" fontId="6" fillId="2" borderId="1" xfId="0" quotePrefix="1" applyFont="1" applyFill="1" applyBorder="1" applyAlignment="1">
      <alignment vertical="center" wrapText="1"/>
    </xf>
    <xf numFmtId="0" fontId="4" fillId="2" borderId="0" xfId="0" applyFont="1" applyFill="1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top" wrapText="1"/>
    </xf>
    <xf numFmtId="0" fontId="4" fillId="3" borderId="9" xfId="1" applyFont="1" applyFill="1" applyBorder="1" applyAlignment="1" applyProtection="1">
      <alignment vertical="center" wrapText="1"/>
    </xf>
    <xf numFmtId="0" fontId="6" fillId="3" borderId="1" xfId="0" quotePrefix="1" applyFont="1" applyFill="1" applyBorder="1" applyAlignment="1">
      <alignment vertical="center" wrapText="1"/>
    </xf>
    <xf numFmtId="0" fontId="4" fillId="3" borderId="0" xfId="0" applyFont="1" applyFill="1"/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top" wrapText="1"/>
    </xf>
    <xf numFmtId="0" fontId="6" fillId="4" borderId="1" xfId="0" quotePrefix="1" applyFont="1" applyFill="1" applyBorder="1" applyAlignment="1">
      <alignment vertical="center" wrapText="1"/>
    </xf>
    <xf numFmtId="0" fontId="4" fillId="4" borderId="0" xfId="0" applyFont="1" applyFill="1"/>
    <xf numFmtId="0" fontId="7" fillId="4" borderId="9" xfId="0" applyFont="1" applyFill="1" applyBorder="1" applyAlignment="1" applyProtection="1">
      <alignment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top" wrapText="1"/>
    </xf>
    <xf numFmtId="0" fontId="6" fillId="5" borderId="1" xfId="0" quotePrefix="1" applyFont="1" applyFill="1" applyBorder="1" applyAlignment="1">
      <alignment vertical="center" wrapText="1"/>
    </xf>
    <xf numFmtId="0" fontId="4" fillId="5" borderId="0" xfId="0" applyFont="1" applyFill="1"/>
    <xf numFmtId="0" fontId="7" fillId="5" borderId="9" xfId="0" applyFont="1" applyFill="1" applyBorder="1" applyAlignment="1" applyProtection="1">
      <alignment vertical="center" wrapText="1"/>
    </xf>
    <xf numFmtId="2" fontId="4" fillId="4" borderId="9" xfId="0" applyNumberFormat="1" applyFont="1" applyFill="1" applyBorder="1" applyAlignment="1" applyProtection="1">
      <alignment vertical="center" wrapText="1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vertical="top" wrapText="1"/>
    </xf>
    <xf numFmtId="0" fontId="6" fillId="6" borderId="1" xfId="0" quotePrefix="1" applyFont="1" applyFill="1" applyBorder="1" applyAlignment="1">
      <alignment vertical="center" wrapText="1"/>
    </xf>
    <xf numFmtId="0" fontId="4" fillId="6" borderId="0" xfId="0" applyFont="1" applyFill="1"/>
    <xf numFmtId="2" fontId="7" fillId="6" borderId="9" xfId="0" applyNumberFormat="1" applyFont="1" applyFill="1" applyBorder="1" applyAlignment="1" applyProtection="1">
      <alignment vertical="center" wrapText="1"/>
    </xf>
    <xf numFmtId="0" fontId="4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vertical="top" wrapText="1"/>
    </xf>
    <xf numFmtId="0" fontId="6" fillId="7" borderId="1" xfId="0" quotePrefix="1" applyFont="1" applyFill="1" applyBorder="1" applyAlignment="1">
      <alignment vertical="center" wrapText="1"/>
    </xf>
    <xf numFmtId="0" fontId="4" fillId="7" borderId="0" xfId="0" applyFont="1" applyFill="1"/>
    <xf numFmtId="4" fontId="9" fillId="0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/>
    </xf>
    <xf numFmtId="4" fontId="6" fillId="3" borderId="1" xfId="0" applyNumberFormat="1" applyFont="1" applyFill="1" applyBorder="1" applyAlignment="1">
      <alignment horizontal="center" vertical="center"/>
    </xf>
    <xf numFmtId="4" fontId="6" fillId="5" borderId="1" xfId="0" applyNumberFormat="1" applyFont="1" applyFill="1" applyBorder="1" applyAlignment="1">
      <alignment horizontal="center" vertical="center"/>
    </xf>
    <xf numFmtId="4" fontId="6" fillId="4" borderId="1" xfId="0" applyNumberFormat="1" applyFont="1" applyFill="1" applyBorder="1" applyAlignment="1">
      <alignment horizontal="center" vertical="center"/>
    </xf>
    <xf numFmtId="4" fontId="6" fillId="6" borderId="1" xfId="0" applyNumberFormat="1" applyFont="1" applyFill="1" applyBorder="1" applyAlignment="1">
      <alignment horizontal="center" vertical="center"/>
    </xf>
    <xf numFmtId="4" fontId="6" fillId="7" borderId="1" xfId="0" applyNumberFormat="1" applyFont="1" applyFill="1" applyBorder="1" applyAlignment="1">
      <alignment horizontal="center" vertical="center"/>
    </xf>
    <xf numFmtId="4" fontId="4" fillId="0" borderId="0" xfId="0" applyNumberFormat="1" applyFont="1"/>
    <xf numFmtId="4" fontId="4" fillId="2" borderId="1" xfId="0" applyNumberFormat="1" applyFont="1" applyFill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center" vertical="center"/>
    </xf>
    <xf numFmtId="4" fontId="4" fillId="5" borderId="1" xfId="0" applyNumberFormat="1" applyFont="1" applyFill="1" applyBorder="1" applyAlignment="1">
      <alignment horizontal="center" vertical="center"/>
    </xf>
    <xf numFmtId="4" fontId="4" fillId="4" borderId="1" xfId="0" applyNumberFormat="1" applyFont="1" applyFill="1" applyBorder="1" applyAlignment="1">
      <alignment horizontal="center" vertical="center"/>
    </xf>
    <xf numFmtId="4" fontId="4" fillId="6" borderId="1" xfId="0" applyNumberFormat="1" applyFont="1" applyFill="1" applyBorder="1" applyAlignment="1">
      <alignment horizontal="center" vertical="center"/>
    </xf>
    <xf numFmtId="4" fontId="4" fillId="7" borderId="1" xfId="0" applyNumberFormat="1" applyFont="1" applyFill="1" applyBorder="1" applyAlignment="1">
      <alignment horizontal="center" vertical="center"/>
    </xf>
    <xf numFmtId="4" fontId="4" fillId="0" borderId="8" xfId="0" applyNumberFormat="1" applyFont="1" applyBorder="1"/>
    <xf numFmtId="0" fontId="7" fillId="3" borderId="10" xfId="0" applyFont="1" applyFill="1" applyBorder="1" applyAlignment="1" applyProtection="1">
      <alignment vertical="center" wrapText="1"/>
    </xf>
    <xf numFmtId="0" fontId="4" fillId="5" borderId="10" xfId="2" applyFont="1" applyFill="1" applyBorder="1" applyAlignment="1" applyProtection="1">
      <alignment vertical="center" wrapText="1"/>
    </xf>
    <xf numFmtId="0" fontId="7" fillId="5" borderId="10" xfId="0" applyFont="1" applyFill="1" applyBorder="1" applyAlignment="1" applyProtection="1">
      <alignment vertical="center" wrapText="1"/>
    </xf>
    <xf numFmtId="0" fontId="7" fillId="4" borderId="10" xfId="0" applyFont="1" applyFill="1" applyBorder="1" applyAlignment="1" applyProtection="1">
      <alignment vertical="center" wrapText="1"/>
    </xf>
    <xf numFmtId="0" fontId="4" fillId="4" borderId="10" xfId="2" applyFont="1" applyFill="1" applyBorder="1" applyAlignment="1" applyProtection="1">
      <alignment vertical="center" wrapText="1"/>
    </xf>
    <xf numFmtId="0" fontId="7" fillId="6" borderId="10" xfId="0" applyFont="1" applyFill="1" applyBorder="1" applyAlignment="1" applyProtection="1">
      <alignment vertical="center" wrapText="1"/>
    </xf>
    <xf numFmtId="0" fontId="7" fillId="7" borderId="10" xfId="0" applyFont="1" applyFill="1" applyBorder="1" applyAlignment="1" applyProtection="1">
      <alignment vertical="center" wrapText="1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tabSelected="1" view="pageBreakPreview" topLeftCell="A61" zoomScale="75" zoomScaleNormal="75" zoomScaleSheetLayoutView="75" workbookViewId="0">
      <selection activeCell="I70" sqref="I70"/>
    </sheetView>
  </sheetViews>
  <sheetFormatPr defaultColWidth="9.109375" defaultRowHeight="25.5" customHeight="1" x14ac:dyDescent="0.3"/>
  <cols>
    <col min="1" max="1" width="11.5546875" style="7" customWidth="1"/>
    <col min="2" max="2" width="20.5546875" style="1" customWidth="1"/>
    <col min="3" max="3" width="11.44140625" style="1" customWidth="1"/>
    <col min="4" max="4" width="15.6640625" style="47" customWidth="1"/>
    <col min="5" max="5" width="61" style="1" customWidth="1"/>
    <col min="6" max="6" width="16.6640625" style="47" customWidth="1"/>
    <col min="7" max="7" width="15.5546875" style="1" customWidth="1"/>
    <col min="8" max="8" width="11.5546875" style="1" customWidth="1"/>
    <col min="9" max="9" width="62.109375" style="1" customWidth="1"/>
    <col min="10" max="10" width="14.5546875" style="47" customWidth="1"/>
    <col min="11" max="11" width="17.6640625" style="1" customWidth="1"/>
    <col min="12" max="16384" width="9.109375" style="1"/>
  </cols>
  <sheetData>
    <row r="1" spans="1:20" ht="25.5" customHeight="1" x14ac:dyDescent="0.35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2"/>
      <c r="M1" s="2"/>
      <c r="N1" s="2"/>
      <c r="O1" s="2"/>
      <c r="P1" s="2"/>
      <c r="Q1" s="2"/>
      <c r="R1" s="2"/>
      <c r="S1" s="2"/>
      <c r="T1" s="2"/>
    </row>
    <row r="2" spans="1:20" ht="25.5" customHeight="1" x14ac:dyDescent="0.35">
      <c r="A2" s="68" t="s">
        <v>95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2"/>
      <c r="M2" s="2"/>
      <c r="N2" s="2"/>
      <c r="O2" s="2"/>
      <c r="P2" s="2"/>
      <c r="Q2" s="2"/>
      <c r="R2" s="2"/>
      <c r="S2" s="2"/>
      <c r="T2" s="2"/>
    </row>
    <row r="3" spans="1:20" ht="39.75" customHeight="1" x14ac:dyDescent="0.3">
      <c r="A3" s="69" t="s">
        <v>1</v>
      </c>
      <c r="B3" s="65" t="s">
        <v>2</v>
      </c>
      <c r="C3" s="71" t="s">
        <v>3</v>
      </c>
      <c r="D3" s="72"/>
      <c r="E3" s="73"/>
      <c r="F3" s="74" t="s">
        <v>6</v>
      </c>
      <c r="G3" s="71" t="s">
        <v>7</v>
      </c>
      <c r="H3" s="72"/>
      <c r="I3" s="72"/>
      <c r="J3" s="73"/>
      <c r="K3" s="65" t="s">
        <v>11</v>
      </c>
    </row>
    <row r="4" spans="1:20" ht="95.25" customHeight="1" x14ac:dyDescent="0.3">
      <c r="A4" s="70"/>
      <c r="B4" s="66"/>
      <c r="C4" s="3" t="s">
        <v>4</v>
      </c>
      <c r="D4" s="40" t="s">
        <v>14</v>
      </c>
      <c r="E4" s="3" t="s">
        <v>5</v>
      </c>
      <c r="F4" s="75"/>
      <c r="G4" s="3" t="s">
        <v>15</v>
      </c>
      <c r="H4" s="3" t="s">
        <v>8</v>
      </c>
      <c r="I4" s="3" t="s">
        <v>9</v>
      </c>
      <c r="J4" s="40" t="s">
        <v>10</v>
      </c>
      <c r="K4" s="66"/>
    </row>
    <row r="5" spans="1:20" s="13" customFormat="1" ht="31.2" x14ac:dyDescent="0.3">
      <c r="A5" s="9" t="s">
        <v>27</v>
      </c>
      <c r="B5" s="10" t="s">
        <v>12</v>
      </c>
      <c r="C5" s="9"/>
      <c r="D5" s="48">
        <v>0.68</v>
      </c>
      <c r="E5" s="11" t="s">
        <v>47</v>
      </c>
      <c r="F5" s="41">
        <f t="shared" ref="F5:F13" si="0">SUM(D5)</f>
        <v>0.68</v>
      </c>
      <c r="G5" s="9" t="s">
        <v>13</v>
      </c>
      <c r="H5" s="9" t="s">
        <v>13</v>
      </c>
      <c r="I5" s="12" t="str">
        <f t="shared" ref="I5:I7" si="1">E5</f>
        <v xml:space="preserve">Мастило AutoHi Engine Plus 10w40.5л. </v>
      </c>
      <c r="J5" s="41">
        <f t="shared" ref="J5:J7" si="2">F5</f>
        <v>0.68</v>
      </c>
      <c r="K5" s="9" t="s">
        <v>13</v>
      </c>
    </row>
    <row r="6" spans="1:20" s="13" customFormat="1" ht="31.2" x14ac:dyDescent="0.3">
      <c r="A6" s="9" t="s">
        <v>27</v>
      </c>
      <c r="B6" s="10" t="s">
        <v>12</v>
      </c>
      <c r="C6" s="9" t="s">
        <v>13</v>
      </c>
      <c r="D6" s="48">
        <v>1.75</v>
      </c>
      <c r="E6" s="11" t="s">
        <v>48</v>
      </c>
      <c r="F6" s="41">
        <f t="shared" si="0"/>
        <v>1.75</v>
      </c>
      <c r="G6" s="9" t="s">
        <v>13</v>
      </c>
      <c r="H6" s="9" t="s">
        <v>13</v>
      </c>
      <c r="I6" s="12" t="str">
        <f t="shared" ref="I6" si="3">E6</f>
        <v xml:space="preserve">Натрію хлориду для інфузій 100мг/мл 250мл </v>
      </c>
      <c r="J6" s="41">
        <f t="shared" ref="J6" si="4">F6</f>
        <v>1.75</v>
      </c>
      <c r="K6" s="9" t="s">
        <v>13</v>
      </c>
    </row>
    <row r="7" spans="1:20" s="13" customFormat="1" ht="31.2" x14ac:dyDescent="0.3">
      <c r="A7" s="9" t="s">
        <v>27</v>
      </c>
      <c r="B7" s="10" t="s">
        <v>12</v>
      </c>
      <c r="C7" s="9" t="s">
        <v>13</v>
      </c>
      <c r="D7" s="48">
        <v>3.8637199999999998</v>
      </c>
      <c r="E7" s="11" t="s">
        <v>25</v>
      </c>
      <c r="F7" s="41">
        <f t="shared" si="0"/>
        <v>3.8637199999999998</v>
      </c>
      <c r="G7" s="9" t="s">
        <v>13</v>
      </c>
      <c r="H7" s="9" t="s">
        <v>13</v>
      </c>
      <c r="I7" s="12" t="str">
        <f t="shared" si="1"/>
        <v>Ебрантил р-н д/ін. 5мг/мл по 10мг(50мг) амп.№5</v>
      </c>
      <c r="J7" s="41">
        <f t="shared" si="2"/>
        <v>3.8637199999999998</v>
      </c>
      <c r="K7" s="9" t="s">
        <v>13</v>
      </c>
    </row>
    <row r="8" spans="1:20" s="13" customFormat="1" ht="31.2" x14ac:dyDescent="0.3">
      <c r="A8" s="9" t="s">
        <v>27</v>
      </c>
      <c r="B8" s="10" t="s">
        <v>12</v>
      </c>
      <c r="C8" s="9" t="s">
        <v>13</v>
      </c>
      <c r="D8" s="48">
        <v>6.8511000000000006</v>
      </c>
      <c r="E8" s="11" t="s">
        <v>24</v>
      </c>
      <c r="F8" s="41">
        <f t="shared" si="0"/>
        <v>6.8511000000000006</v>
      </c>
      <c r="G8" s="9" t="s">
        <v>13</v>
      </c>
      <c r="H8" s="9" t="s">
        <v>13</v>
      </c>
      <c r="I8" s="12" t="str">
        <f t="shared" ref="I8:I9" si="5">E8</f>
        <v>Ебрантил р-н д/ін. 5мг/мл по 10мг(25мг) амп.№5</v>
      </c>
      <c r="J8" s="41">
        <f t="shared" ref="J8:J9" si="6">F8</f>
        <v>6.8511000000000006</v>
      </c>
      <c r="K8" s="9" t="s">
        <v>13</v>
      </c>
    </row>
    <row r="9" spans="1:20" s="13" customFormat="1" ht="31.2" x14ac:dyDescent="0.3">
      <c r="A9" s="9" t="s">
        <v>27</v>
      </c>
      <c r="B9" s="10" t="s">
        <v>12</v>
      </c>
      <c r="C9" s="9" t="s">
        <v>13</v>
      </c>
      <c r="D9" s="48">
        <v>30.97062</v>
      </c>
      <c r="E9" s="11" t="s">
        <v>49</v>
      </c>
      <c r="F9" s="41">
        <f t="shared" si="0"/>
        <v>30.97062</v>
      </c>
      <c r="G9" s="9" t="s">
        <v>13</v>
      </c>
      <c r="H9" s="9" t="s">
        <v>13</v>
      </c>
      <c r="I9" s="12" t="str">
        <f t="shared" si="5"/>
        <v xml:space="preserve">Енап розчин для ін`єкції 1.25мг/1мл по 1мл в амп. по 5 амп. у картон.короб. </v>
      </c>
      <c r="J9" s="41">
        <f t="shared" si="6"/>
        <v>30.97062</v>
      </c>
      <c r="K9" s="9" t="s">
        <v>13</v>
      </c>
    </row>
    <row r="10" spans="1:20" s="13" customFormat="1" ht="31.2" x14ac:dyDescent="0.3">
      <c r="A10" s="9" t="s">
        <v>27</v>
      </c>
      <c r="B10" s="10" t="s">
        <v>12</v>
      </c>
      <c r="C10" s="9" t="s">
        <v>13</v>
      </c>
      <c r="D10" s="48">
        <v>4.4800000000000004</v>
      </c>
      <c r="E10" s="11" t="s">
        <v>84</v>
      </c>
      <c r="F10" s="41">
        <f t="shared" si="0"/>
        <v>4.4800000000000004</v>
      </c>
      <c r="G10" s="9" t="s">
        <v>13</v>
      </c>
      <c r="H10" s="9" t="s">
        <v>13</v>
      </c>
      <c r="I10" s="12" t="str">
        <f t="shared" ref="I10:I13" si="7">E10</f>
        <v>Послуги охорони у липні 2024р.</v>
      </c>
      <c r="J10" s="41">
        <f t="shared" ref="J10:J13" si="8">F10</f>
        <v>4.4800000000000004</v>
      </c>
      <c r="K10" s="9" t="s">
        <v>13</v>
      </c>
    </row>
    <row r="11" spans="1:20" s="13" customFormat="1" ht="46.8" x14ac:dyDescent="0.3">
      <c r="A11" s="9" t="s">
        <v>27</v>
      </c>
      <c r="B11" s="10" t="s">
        <v>12</v>
      </c>
      <c r="C11" s="9" t="s">
        <v>13</v>
      </c>
      <c r="D11" s="48">
        <v>0.56000000000000005</v>
      </c>
      <c r="E11" s="11" t="s">
        <v>85</v>
      </c>
      <c r="F11" s="41">
        <f t="shared" si="0"/>
        <v>0.56000000000000005</v>
      </c>
      <c r="G11" s="9" t="s">
        <v>13</v>
      </c>
      <c r="H11" s="9" t="s">
        <v>13</v>
      </c>
      <c r="I11" s="12" t="str">
        <f t="shared" si="7"/>
        <v>Послуги централізованого спостереження за станом тривожної сигналізації та реагування ГШРПЦО на відповідні сигнали на об'єкті у липні</v>
      </c>
      <c r="J11" s="41">
        <f t="shared" si="8"/>
        <v>0.56000000000000005</v>
      </c>
      <c r="K11" s="9" t="s">
        <v>13</v>
      </c>
    </row>
    <row r="12" spans="1:20" s="13" customFormat="1" ht="62.4" x14ac:dyDescent="0.3">
      <c r="A12" s="9" t="s">
        <v>27</v>
      </c>
      <c r="B12" s="10" t="s">
        <v>12</v>
      </c>
      <c r="C12" s="9" t="s">
        <v>13</v>
      </c>
      <c r="D12" s="48">
        <v>40</v>
      </c>
      <c r="E12" s="11" t="s">
        <v>86</v>
      </c>
      <c r="F12" s="41">
        <f t="shared" si="0"/>
        <v>40</v>
      </c>
      <c r="G12" s="9" t="s">
        <v>13</v>
      </c>
      <c r="H12" s="9" t="s">
        <v>13</v>
      </c>
      <c r="I12" s="12" t="str">
        <f t="shared" si="7"/>
        <v>Послуги з розробки проєктної документації. (Радіаційна безпека. Розрахунок біологічного захисту будівельних конструкцій від іонізуючого випромінювання системи рентгенівської пересувної С-арочної Cios</v>
      </c>
      <c r="J12" s="41">
        <f t="shared" si="8"/>
        <v>40</v>
      </c>
      <c r="K12" s="9" t="s">
        <v>13</v>
      </c>
    </row>
    <row r="13" spans="1:20" s="13" customFormat="1" ht="62.4" x14ac:dyDescent="0.3">
      <c r="A13" s="9" t="s">
        <v>27</v>
      </c>
      <c r="B13" s="10" t="s">
        <v>12</v>
      </c>
      <c r="C13" s="9" t="s">
        <v>13</v>
      </c>
      <c r="D13" s="48">
        <v>30</v>
      </c>
      <c r="E13" s="11" t="s">
        <v>87</v>
      </c>
      <c r="F13" s="41">
        <f t="shared" si="0"/>
        <v>30</v>
      </c>
      <c r="G13" s="9" t="s">
        <v>13</v>
      </c>
      <c r="H13" s="9" t="s">
        <v>13</v>
      </c>
      <c r="I13" s="12" t="str">
        <f t="shared" si="7"/>
        <v>Послуги з виготовлення технічного паспорту з подальшою реєстрацією в Єдиний державній електронні системі у сфері будівництва на Цілісного майнового комплексу КНП ʼПЛІЛʼ ПМР</v>
      </c>
      <c r="J13" s="41">
        <f t="shared" si="8"/>
        <v>30</v>
      </c>
      <c r="K13" s="9" t="s">
        <v>13</v>
      </c>
    </row>
    <row r="14" spans="1:20" s="18" customFormat="1" ht="62.4" x14ac:dyDescent="0.3">
      <c r="A14" s="14" t="s">
        <v>27</v>
      </c>
      <c r="B14" s="15" t="s">
        <v>32</v>
      </c>
      <c r="C14" s="14" t="s">
        <v>13</v>
      </c>
      <c r="D14" s="49">
        <v>8.9057499999999994</v>
      </c>
      <c r="E14" s="16" t="s">
        <v>30</v>
      </c>
      <c r="F14" s="42">
        <f t="shared" ref="F14:F18" si="9">SUM(D14)</f>
        <v>8.9057499999999994</v>
      </c>
      <c r="G14" s="14" t="s">
        <v>13</v>
      </c>
      <c r="H14" s="14" t="s">
        <v>13</v>
      </c>
      <c r="I14" s="17" t="str">
        <f t="shared" ref="I14:I18" si="10">E14</f>
        <v>Переговорний пристрій (гарнітура) до рацій</v>
      </c>
      <c r="J14" s="42">
        <f t="shared" ref="J14:J18" si="11">F14</f>
        <v>8.9057499999999994</v>
      </c>
      <c r="K14" s="14" t="s">
        <v>13</v>
      </c>
    </row>
    <row r="15" spans="1:20" s="18" customFormat="1" ht="62.4" x14ac:dyDescent="0.3">
      <c r="A15" s="14" t="s">
        <v>27</v>
      </c>
      <c r="B15" s="15" t="s">
        <v>32</v>
      </c>
      <c r="C15" s="14" t="s">
        <v>13</v>
      </c>
      <c r="D15" s="49">
        <v>54.524999999999999</v>
      </c>
      <c r="E15" s="55" t="s">
        <v>31</v>
      </c>
      <c r="F15" s="42">
        <f t="shared" si="9"/>
        <v>54.524999999999999</v>
      </c>
      <c r="G15" s="14" t="s">
        <v>13</v>
      </c>
      <c r="H15" s="14" t="s">
        <v>13</v>
      </c>
      <c r="I15" s="17" t="str">
        <f t="shared" si="10"/>
        <v>Переносні радіостанції Hytera HYT HP 602 V1, 136-174 MHZ, 1-5W, WITH MD, WITHOUT GPS ONE-LINE DISPLAY</v>
      </c>
      <c r="J15" s="42">
        <f t="shared" si="11"/>
        <v>54.524999999999999</v>
      </c>
      <c r="K15" s="14" t="s">
        <v>13</v>
      </c>
    </row>
    <row r="16" spans="1:20" s="18" customFormat="1" ht="62.4" x14ac:dyDescent="0.3">
      <c r="A16" s="14" t="s">
        <v>27</v>
      </c>
      <c r="B16" s="15" t="s">
        <v>26</v>
      </c>
      <c r="C16" s="14" t="s">
        <v>13</v>
      </c>
      <c r="D16" s="49">
        <v>703.25287000000003</v>
      </c>
      <c r="E16" s="55" t="s">
        <v>33</v>
      </c>
      <c r="F16" s="42">
        <f t="shared" si="9"/>
        <v>703.25287000000003</v>
      </c>
      <c r="G16" s="14" t="s">
        <v>13</v>
      </c>
      <c r="H16" s="14" t="s">
        <v>13</v>
      </c>
      <c r="I16" s="17" t="str">
        <f t="shared" si="10"/>
        <v>Реабілітаційна бігова доріжка</v>
      </c>
      <c r="J16" s="42">
        <f t="shared" si="11"/>
        <v>703.25287000000003</v>
      </c>
      <c r="K16" s="14" t="s">
        <v>13</v>
      </c>
    </row>
    <row r="17" spans="1:11" s="18" customFormat="1" ht="46.8" x14ac:dyDescent="0.3">
      <c r="A17" s="14" t="s">
        <v>27</v>
      </c>
      <c r="B17" s="15" t="s">
        <v>35</v>
      </c>
      <c r="C17" s="14" t="s">
        <v>13</v>
      </c>
      <c r="D17" s="49">
        <v>3416.1704500000001</v>
      </c>
      <c r="E17" s="55" t="s">
        <v>34</v>
      </c>
      <c r="F17" s="42">
        <f t="shared" si="9"/>
        <v>3416.1704500000001</v>
      </c>
      <c r="G17" s="14" t="s">
        <v>13</v>
      </c>
      <c r="H17" s="14" t="s">
        <v>13</v>
      </c>
      <c r="I17" s="17" t="str">
        <f t="shared" si="10"/>
        <v>Система рентгенівська пересувна С-арочна Cios Select в комплекті</v>
      </c>
      <c r="J17" s="42">
        <f t="shared" si="11"/>
        <v>3416.1704500000001</v>
      </c>
      <c r="K17" s="14" t="s">
        <v>13</v>
      </c>
    </row>
    <row r="18" spans="1:11" s="18" customFormat="1" ht="46.8" x14ac:dyDescent="0.3">
      <c r="A18" s="14" t="s">
        <v>27</v>
      </c>
      <c r="B18" s="15" t="s">
        <v>20</v>
      </c>
      <c r="C18" s="14" t="s">
        <v>13</v>
      </c>
      <c r="D18" s="49">
        <v>7.3</v>
      </c>
      <c r="E18" s="55" t="s">
        <v>36</v>
      </c>
      <c r="F18" s="42">
        <f t="shared" si="9"/>
        <v>7.3</v>
      </c>
      <c r="G18" s="14" t="s">
        <v>13</v>
      </c>
      <c r="H18" s="14" t="s">
        <v>13</v>
      </c>
      <c r="I18" s="17" t="str">
        <f t="shared" si="10"/>
        <v>Опромінювач бактеріцидний пересувний ОБПЕ-225м</v>
      </c>
      <c r="J18" s="42">
        <f t="shared" si="11"/>
        <v>7.3</v>
      </c>
      <c r="K18" s="14" t="s">
        <v>13</v>
      </c>
    </row>
    <row r="19" spans="1:11" s="18" customFormat="1" ht="80.25" customHeight="1" x14ac:dyDescent="0.3">
      <c r="A19" s="14" t="s">
        <v>27</v>
      </c>
      <c r="B19" s="15" t="s">
        <v>39</v>
      </c>
      <c r="C19" s="14" t="s">
        <v>13</v>
      </c>
      <c r="D19" s="49">
        <v>23.5</v>
      </c>
      <c r="E19" s="55" t="s">
        <v>37</v>
      </c>
      <c r="F19" s="42">
        <f t="shared" ref="F19:F20" si="12">SUM(D19)</f>
        <v>23.5</v>
      </c>
      <c r="G19" s="14" t="s">
        <v>13</v>
      </c>
      <c r="H19" s="14" t="s">
        <v>13</v>
      </c>
      <c r="I19" s="17" t="str">
        <f t="shared" ref="I19:I20" si="13">E19</f>
        <v>Матрац протипролежневий ячеїстий з компресором DY075001</v>
      </c>
      <c r="J19" s="42">
        <f t="shared" ref="J19:J20" si="14">F19</f>
        <v>23.5</v>
      </c>
      <c r="K19" s="14" t="s">
        <v>13</v>
      </c>
    </row>
    <row r="20" spans="1:11" s="18" customFormat="1" ht="80.25" customHeight="1" x14ac:dyDescent="0.3">
      <c r="A20" s="14" t="s">
        <v>27</v>
      </c>
      <c r="B20" s="15" t="s">
        <v>39</v>
      </c>
      <c r="C20" s="14" t="s">
        <v>13</v>
      </c>
      <c r="D20" s="49">
        <v>1.18</v>
      </c>
      <c r="E20" s="55" t="s">
        <v>38</v>
      </c>
      <c r="F20" s="42">
        <f t="shared" si="12"/>
        <v>1.18</v>
      </c>
      <c r="G20" s="14" t="s">
        <v>13</v>
      </c>
      <c r="H20" s="14" t="s">
        <v>13</v>
      </c>
      <c r="I20" s="17" t="str">
        <f t="shared" si="13"/>
        <v>Подушка Noble sideroll напіввалик L500*200*1000мм</v>
      </c>
      <c r="J20" s="42">
        <f t="shared" si="14"/>
        <v>1.18</v>
      </c>
      <c r="K20" s="14" t="s">
        <v>13</v>
      </c>
    </row>
    <row r="21" spans="1:11" s="27" customFormat="1" ht="31.2" x14ac:dyDescent="0.3">
      <c r="A21" s="24" t="s">
        <v>28</v>
      </c>
      <c r="B21" s="25" t="s">
        <v>12</v>
      </c>
      <c r="C21" s="24" t="s">
        <v>13</v>
      </c>
      <c r="D21" s="50">
        <v>1.75</v>
      </c>
      <c r="E21" s="56" t="s">
        <v>50</v>
      </c>
      <c r="F21" s="43">
        <f>SUM(D21)</f>
        <v>1.75</v>
      </c>
      <c r="G21" s="24" t="s">
        <v>13</v>
      </c>
      <c r="H21" s="24" t="s">
        <v>13</v>
      </c>
      <c r="I21" s="26" t="str">
        <f t="shared" ref="I21:I37" si="15">E21</f>
        <v xml:space="preserve">Натрію хлорид для інфузій 100мг/мл 250мл </v>
      </c>
      <c r="J21" s="43">
        <f t="shared" ref="J21:J37" si="16">F21</f>
        <v>1.75</v>
      </c>
      <c r="K21" s="24" t="s">
        <v>13</v>
      </c>
    </row>
    <row r="22" spans="1:11" s="27" customFormat="1" ht="31.2" x14ac:dyDescent="0.3">
      <c r="A22" s="24" t="s">
        <v>28</v>
      </c>
      <c r="B22" s="25" t="s">
        <v>12</v>
      </c>
      <c r="C22" s="24" t="s">
        <v>13</v>
      </c>
      <c r="D22" s="50">
        <v>0.54</v>
      </c>
      <c r="E22" s="57" t="s">
        <v>51</v>
      </c>
      <c r="F22" s="43">
        <f t="shared" ref="F22:F26" si="17">SUM(D22)</f>
        <v>0.54</v>
      </c>
      <c r="G22" s="24" t="s">
        <v>13</v>
      </c>
      <c r="H22" s="24" t="s">
        <v>13</v>
      </c>
      <c r="I22" s="26" t="str">
        <f t="shared" si="15"/>
        <v>Диски Цефтаролін СРТ (30мкг)</v>
      </c>
      <c r="J22" s="43">
        <f t="shared" si="16"/>
        <v>0.54</v>
      </c>
      <c r="K22" s="24" t="s">
        <v>13</v>
      </c>
    </row>
    <row r="23" spans="1:11" s="27" customFormat="1" ht="31.2" x14ac:dyDescent="0.3">
      <c r="A23" s="24" t="s">
        <v>28</v>
      </c>
      <c r="B23" s="25" t="s">
        <v>12</v>
      </c>
      <c r="C23" s="24" t="s">
        <v>13</v>
      </c>
      <c r="D23" s="50">
        <v>0.54</v>
      </c>
      <c r="E23" s="57" t="s">
        <v>52</v>
      </c>
      <c r="F23" s="43">
        <f t="shared" si="17"/>
        <v>0.54</v>
      </c>
      <c r="G23" s="24" t="s">
        <v>13</v>
      </c>
      <c r="H23" s="24" t="s">
        <v>13</v>
      </c>
      <c r="I23" s="26" t="str">
        <f t="shared" si="15"/>
        <v>Диски Цефтобіпрол BPR (5мкг)</v>
      </c>
      <c r="J23" s="43">
        <f t="shared" si="16"/>
        <v>0.54</v>
      </c>
      <c r="K23" s="24" t="s">
        <v>13</v>
      </c>
    </row>
    <row r="24" spans="1:11" s="27" customFormat="1" ht="31.2" x14ac:dyDescent="0.3">
      <c r="A24" s="24" t="s">
        <v>28</v>
      </c>
      <c r="B24" s="25" t="s">
        <v>12</v>
      </c>
      <c r="C24" s="24" t="s">
        <v>13</v>
      </c>
      <c r="D24" s="50">
        <v>0.54</v>
      </c>
      <c r="E24" s="57" t="s">
        <v>53</v>
      </c>
      <c r="F24" s="43">
        <f t="shared" si="17"/>
        <v>0.54</v>
      </c>
      <c r="G24" s="24" t="s">
        <v>13</v>
      </c>
      <c r="H24" s="24" t="s">
        <v>13</v>
      </c>
      <c r="I24" s="26" t="str">
        <f t="shared" si="15"/>
        <v>Диски Цефіксім CFM (5мкг)</v>
      </c>
      <c r="J24" s="43">
        <f t="shared" si="16"/>
        <v>0.54</v>
      </c>
      <c r="K24" s="24" t="s">
        <v>13</v>
      </c>
    </row>
    <row r="25" spans="1:11" s="27" customFormat="1" ht="31.2" x14ac:dyDescent="0.3">
      <c r="A25" s="24" t="s">
        <v>28</v>
      </c>
      <c r="B25" s="25" t="s">
        <v>12</v>
      </c>
      <c r="C25" s="24" t="s">
        <v>13</v>
      </c>
      <c r="D25" s="50">
        <v>0.54</v>
      </c>
      <c r="E25" s="57" t="s">
        <v>54</v>
      </c>
      <c r="F25" s="43">
        <f t="shared" si="17"/>
        <v>0.54</v>
      </c>
      <c r="G25" s="24" t="s">
        <v>13</v>
      </c>
      <c r="H25" s="24" t="s">
        <v>13</v>
      </c>
      <c r="I25" s="26" t="str">
        <f>E25</f>
        <v>Диски Цефотаксим CTX (5мкг)</v>
      </c>
      <c r="J25" s="43">
        <f>F25</f>
        <v>0.54</v>
      </c>
      <c r="K25" s="24" t="s">
        <v>13</v>
      </c>
    </row>
    <row r="26" spans="1:11" s="27" customFormat="1" ht="31.2" x14ac:dyDescent="0.3">
      <c r="A26" s="24" t="s">
        <v>28</v>
      </c>
      <c r="B26" s="25" t="s">
        <v>12</v>
      </c>
      <c r="C26" s="24" t="s">
        <v>13</v>
      </c>
      <c r="D26" s="50">
        <v>0.12903999999999999</v>
      </c>
      <c r="E26" s="57" t="s">
        <v>55</v>
      </c>
      <c r="F26" s="43">
        <f t="shared" si="17"/>
        <v>0.12903999999999999</v>
      </c>
      <c r="G26" s="24" t="s">
        <v>13</v>
      </c>
      <c r="H26" s="24" t="s">
        <v>13</v>
      </c>
      <c r="I26" s="26" t="str">
        <f t="shared" ref="I26:J26" si="18">E26</f>
        <v>Пеніцилін G ПЕН 1 ОД № 100</v>
      </c>
      <c r="J26" s="43">
        <f t="shared" si="18"/>
        <v>0.12903999999999999</v>
      </c>
      <c r="K26" s="24" t="s">
        <v>13</v>
      </c>
    </row>
    <row r="27" spans="1:11" s="27" customFormat="1" ht="31.2" x14ac:dyDescent="0.3">
      <c r="A27" s="24" t="s">
        <v>28</v>
      </c>
      <c r="B27" s="25" t="s">
        <v>12</v>
      </c>
      <c r="C27" s="24" t="s">
        <v>13</v>
      </c>
      <c r="D27" s="50">
        <v>0.12903999999999999</v>
      </c>
      <c r="E27" s="57" t="s">
        <v>56</v>
      </c>
      <c r="F27" s="43">
        <f t="shared" ref="F27" si="19">SUM(D27)</f>
        <v>0.12903999999999999</v>
      </c>
      <c r="G27" s="24" t="s">
        <v>13</v>
      </c>
      <c r="H27" s="24" t="s">
        <v>13</v>
      </c>
      <c r="I27" s="26" t="str">
        <f t="shared" ref="I27" si="20">E27</f>
        <v>Моксифлоксацин МОК 5мкг № 100</v>
      </c>
      <c r="J27" s="43">
        <f t="shared" ref="J27" si="21">F27</f>
        <v>0.12903999999999999</v>
      </c>
      <c r="K27" s="24" t="s">
        <v>13</v>
      </c>
    </row>
    <row r="28" spans="1:11" s="27" customFormat="1" ht="31.2" x14ac:dyDescent="0.3">
      <c r="A28" s="24" t="s">
        <v>28</v>
      </c>
      <c r="B28" s="25" t="s">
        <v>12</v>
      </c>
      <c r="C28" s="24" t="s">
        <v>13</v>
      </c>
      <c r="D28" s="50">
        <v>0.15380000000000002</v>
      </c>
      <c r="E28" s="57" t="s">
        <v>57</v>
      </c>
      <c r="F28" s="43">
        <f t="shared" ref="F28:F37" si="22">SUM(D28)</f>
        <v>0.15380000000000002</v>
      </c>
      <c r="G28" s="24" t="s">
        <v>13</v>
      </c>
      <c r="H28" s="24" t="s">
        <v>13</v>
      </c>
      <c r="I28" s="26" t="str">
        <f t="shared" si="15"/>
        <v>Димедрол р-н д/ін. 10мг 1мл</v>
      </c>
      <c r="J28" s="43">
        <f t="shared" si="16"/>
        <v>0.15380000000000002</v>
      </c>
      <c r="K28" s="24" t="s">
        <v>13</v>
      </c>
    </row>
    <row r="29" spans="1:11" s="27" customFormat="1" ht="31.2" x14ac:dyDescent="0.3">
      <c r="A29" s="24" t="s">
        <v>28</v>
      </c>
      <c r="B29" s="25" t="s">
        <v>12</v>
      </c>
      <c r="C29" s="24" t="s">
        <v>13</v>
      </c>
      <c r="D29" s="50">
        <v>2.05376</v>
      </c>
      <c r="E29" s="57" t="s">
        <v>58</v>
      </c>
      <c r="F29" s="43">
        <f t="shared" si="22"/>
        <v>2.05376</v>
      </c>
      <c r="G29" s="24" t="s">
        <v>13</v>
      </c>
      <c r="H29" s="24" t="s">
        <v>13</v>
      </c>
      <c r="I29" s="26" t="str">
        <f t="shared" si="15"/>
        <v>Контривен р-н д/ін. 10000 КІО/мл; по 1мл в амп.; по 5 амп. в блістері; по 1 блістеру в пач. з картону</v>
      </c>
      <c r="J29" s="43">
        <f t="shared" si="16"/>
        <v>2.05376</v>
      </c>
      <c r="K29" s="24" t="s">
        <v>13</v>
      </c>
    </row>
    <row r="30" spans="1:11" s="27" customFormat="1" ht="31.2" x14ac:dyDescent="0.3">
      <c r="A30" s="24" t="s">
        <v>28</v>
      </c>
      <c r="B30" s="25" t="s">
        <v>12</v>
      </c>
      <c r="C30" s="24" t="s">
        <v>13</v>
      </c>
      <c r="D30" s="50">
        <v>1.90456</v>
      </c>
      <c r="E30" s="57" t="s">
        <v>59</v>
      </c>
      <c r="F30" s="43">
        <f t="shared" si="22"/>
        <v>1.90456</v>
      </c>
      <c r="G30" s="24" t="s">
        <v>13</v>
      </c>
      <c r="H30" s="24" t="s">
        <v>13</v>
      </c>
      <c r="I30" s="26" t="str">
        <f t="shared" si="15"/>
        <v>Октра р-н д/ін. 0,1мг/мл амп. 1 мл № 5</v>
      </c>
      <c r="J30" s="43">
        <f t="shared" si="16"/>
        <v>1.90456</v>
      </c>
      <c r="K30" s="24" t="s">
        <v>13</v>
      </c>
    </row>
    <row r="31" spans="1:11" s="27" customFormat="1" ht="31.2" x14ac:dyDescent="0.3">
      <c r="A31" s="24" t="s">
        <v>28</v>
      </c>
      <c r="B31" s="25" t="s">
        <v>12</v>
      </c>
      <c r="C31" s="24" t="s">
        <v>13</v>
      </c>
      <c r="D31" s="50">
        <v>1.90456</v>
      </c>
      <c r="E31" s="28" t="s">
        <v>60</v>
      </c>
      <c r="F31" s="43">
        <f t="shared" si="22"/>
        <v>1.90456</v>
      </c>
      <c r="G31" s="24" t="s">
        <v>13</v>
      </c>
      <c r="H31" s="24" t="s">
        <v>13</v>
      </c>
      <c r="I31" s="26" t="str">
        <f t="shared" si="15"/>
        <v xml:space="preserve">Октра р-н д/ін. 0,1мг/мл амп. 1 мл № 5 </v>
      </c>
      <c r="J31" s="43">
        <f t="shared" si="16"/>
        <v>1.90456</v>
      </c>
      <c r="K31" s="24" t="s">
        <v>13</v>
      </c>
    </row>
    <row r="32" spans="1:11" s="27" customFormat="1" ht="31.2" x14ac:dyDescent="0.3">
      <c r="A32" s="24" t="s">
        <v>28</v>
      </c>
      <c r="B32" s="25" t="s">
        <v>12</v>
      </c>
      <c r="C32" s="24" t="s">
        <v>13</v>
      </c>
      <c r="D32" s="50">
        <v>4.4800000000000004</v>
      </c>
      <c r="E32" s="28" t="s">
        <v>88</v>
      </c>
      <c r="F32" s="43">
        <f t="shared" ref="F32:F34" si="23">SUM(D32)</f>
        <v>4.4800000000000004</v>
      </c>
      <c r="G32" s="24" t="s">
        <v>13</v>
      </c>
      <c r="H32" s="24" t="s">
        <v>13</v>
      </c>
      <c r="I32" s="26" t="str">
        <f t="shared" ref="I32:I34" si="24">E32</f>
        <v>Послуги з охорони у серпні 2024 р.</v>
      </c>
      <c r="J32" s="43">
        <f t="shared" ref="J32:J34" si="25">F32</f>
        <v>4.4800000000000004</v>
      </c>
      <c r="K32" s="24" t="s">
        <v>13</v>
      </c>
    </row>
    <row r="33" spans="1:11" s="27" customFormat="1" ht="31.2" x14ac:dyDescent="0.3">
      <c r="A33" s="24" t="s">
        <v>28</v>
      </c>
      <c r="B33" s="25" t="s">
        <v>12</v>
      </c>
      <c r="C33" s="24" t="s">
        <v>13</v>
      </c>
      <c r="D33" s="50">
        <v>0.56000000000000005</v>
      </c>
      <c r="E33" s="28" t="s">
        <v>88</v>
      </c>
      <c r="F33" s="43">
        <f t="shared" si="23"/>
        <v>0.56000000000000005</v>
      </c>
      <c r="G33" s="24" t="s">
        <v>13</v>
      </c>
      <c r="H33" s="24" t="s">
        <v>13</v>
      </c>
      <c r="I33" s="26" t="str">
        <f t="shared" si="24"/>
        <v>Послуги з охорони у серпні 2024 р.</v>
      </c>
      <c r="J33" s="43">
        <f t="shared" si="25"/>
        <v>0.56000000000000005</v>
      </c>
      <c r="K33" s="24" t="s">
        <v>13</v>
      </c>
    </row>
    <row r="34" spans="1:11" s="27" customFormat="1" ht="31.2" x14ac:dyDescent="0.3">
      <c r="A34" s="24" t="s">
        <v>28</v>
      </c>
      <c r="B34" s="25" t="s">
        <v>12</v>
      </c>
      <c r="C34" s="24" t="s">
        <v>13</v>
      </c>
      <c r="D34" s="50">
        <v>0.432</v>
      </c>
      <c r="E34" s="28" t="s">
        <v>90</v>
      </c>
      <c r="F34" s="43">
        <f t="shared" si="23"/>
        <v>0.432</v>
      </c>
      <c r="G34" s="24" t="s">
        <v>13</v>
      </c>
      <c r="H34" s="24" t="s">
        <v>13</v>
      </c>
      <c r="I34" s="26" t="str">
        <f t="shared" si="24"/>
        <v>Оплата за функціональне навчання у сфері цивільного захисту</v>
      </c>
      <c r="J34" s="43">
        <f t="shared" si="25"/>
        <v>0.432</v>
      </c>
      <c r="K34" s="24" t="s">
        <v>13</v>
      </c>
    </row>
    <row r="35" spans="1:11" s="27" customFormat="1" ht="62.4" x14ac:dyDescent="0.3">
      <c r="A35" s="24" t="s">
        <v>28</v>
      </c>
      <c r="B35" s="25" t="s">
        <v>12</v>
      </c>
      <c r="C35" s="24" t="s">
        <v>13</v>
      </c>
      <c r="D35" s="50">
        <v>0.9</v>
      </c>
      <c r="E35" s="28" t="s">
        <v>89</v>
      </c>
      <c r="F35" s="43">
        <f t="shared" si="22"/>
        <v>0.9</v>
      </c>
      <c r="G35" s="24" t="s">
        <v>13</v>
      </c>
      <c r="H35" s="24" t="s">
        <v>13</v>
      </c>
      <c r="I35" s="26" t="str">
        <f t="shared" si="15"/>
        <v>Оплата за навчання Правил технічної експлуатації теплових установок і мереж, правил підготовки теплових послуг господарств до опалювального періоду, правил користування тепловою енергією</v>
      </c>
      <c r="J35" s="43">
        <f t="shared" si="16"/>
        <v>0.9</v>
      </c>
      <c r="K35" s="24" t="s">
        <v>13</v>
      </c>
    </row>
    <row r="36" spans="1:11" s="27" customFormat="1" ht="78" x14ac:dyDescent="0.3">
      <c r="A36" s="24" t="s">
        <v>28</v>
      </c>
      <c r="B36" s="25" t="s">
        <v>12</v>
      </c>
      <c r="C36" s="24" t="s">
        <v>13</v>
      </c>
      <c r="D36" s="50">
        <v>7.3440000000000003</v>
      </c>
      <c r="E36" s="28" t="s">
        <v>91</v>
      </c>
      <c r="F36" s="43">
        <f t="shared" si="22"/>
        <v>7.3440000000000003</v>
      </c>
      <c r="G36" s="24" t="s">
        <v>13</v>
      </c>
      <c r="H36" s="24" t="s">
        <v>13</v>
      </c>
      <c r="I36" s="26" t="str">
        <f t="shared" si="15"/>
        <v>Оплата за ліцензії База даних "Платформа Медзаклад" за рівнем "Довідник головної медичної сестри" (право на використання) 6 міс.; База даних "Платформа Медзаклад" за рівнем "Управління закладом охорони здоров'я" (право на використання) 6 міс.</v>
      </c>
      <c r="J36" s="43">
        <f t="shared" si="16"/>
        <v>7.3440000000000003</v>
      </c>
      <c r="K36" s="24" t="s">
        <v>13</v>
      </c>
    </row>
    <row r="37" spans="1:11" s="27" customFormat="1" ht="46.8" x14ac:dyDescent="0.3">
      <c r="A37" s="24" t="s">
        <v>28</v>
      </c>
      <c r="B37" s="25" t="s">
        <v>12</v>
      </c>
      <c r="C37" s="24" t="s">
        <v>13</v>
      </c>
      <c r="D37" s="50">
        <v>6</v>
      </c>
      <c r="E37" s="28" t="s">
        <v>92</v>
      </c>
      <c r="F37" s="43">
        <f t="shared" si="22"/>
        <v>6</v>
      </c>
      <c r="G37" s="24" t="s">
        <v>13</v>
      </c>
      <c r="H37" s="24" t="s">
        <v>13</v>
      </c>
      <c r="I37" s="26" t="str">
        <f t="shared" si="15"/>
        <v>Оплата за ліцензію База даних "Платформа Медзаклад" за рівнем "Національна сертифікація керівників з медсестринства - 2024" (право на використання) 3міс.</v>
      </c>
      <c r="J37" s="43">
        <f t="shared" si="16"/>
        <v>6</v>
      </c>
      <c r="K37" s="24" t="s">
        <v>13</v>
      </c>
    </row>
    <row r="38" spans="1:11" s="22" customFormat="1" ht="46.8" x14ac:dyDescent="0.3">
      <c r="A38" s="19" t="s">
        <v>28</v>
      </c>
      <c r="B38" s="20" t="s">
        <v>20</v>
      </c>
      <c r="C38" s="19" t="s">
        <v>13</v>
      </c>
      <c r="D38" s="51">
        <v>42</v>
      </c>
      <c r="E38" s="58" t="s">
        <v>40</v>
      </c>
      <c r="F38" s="44">
        <f>SUM(D38)</f>
        <v>42</v>
      </c>
      <c r="G38" s="19" t="s">
        <v>13</v>
      </c>
      <c r="H38" s="19" t="s">
        <v>13</v>
      </c>
      <c r="I38" s="21" t="str">
        <f>E38</f>
        <v>Шафа витяжна ШВ1.301</v>
      </c>
      <c r="J38" s="44">
        <f>F38</f>
        <v>42</v>
      </c>
      <c r="K38" s="19" t="s">
        <v>13</v>
      </c>
    </row>
    <row r="39" spans="1:11" s="22" customFormat="1" ht="46.8" x14ac:dyDescent="0.3">
      <c r="A39" s="19" t="s">
        <v>28</v>
      </c>
      <c r="B39" s="20" t="s">
        <v>20</v>
      </c>
      <c r="C39" s="19" t="s">
        <v>13</v>
      </c>
      <c r="D39" s="51">
        <v>3.6</v>
      </c>
      <c r="E39" s="58" t="s">
        <v>41</v>
      </c>
      <c r="F39" s="44">
        <f>SUM(D39)</f>
        <v>3.6</v>
      </c>
      <c r="G39" s="19" t="s">
        <v>13</v>
      </c>
      <c r="H39" s="19" t="s">
        <v>13</v>
      </c>
      <c r="I39" s="21" t="str">
        <f>E39</f>
        <v>Диспенсер для рідкого мила з резервуаром</v>
      </c>
      <c r="J39" s="44">
        <f>F39</f>
        <v>3.6</v>
      </c>
      <c r="K39" s="19" t="s">
        <v>13</v>
      </c>
    </row>
    <row r="40" spans="1:11" s="22" customFormat="1" ht="46.8" x14ac:dyDescent="0.3">
      <c r="A40" s="19" t="s">
        <v>28</v>
      </c>
      <c r="B40" s="20" t="s">
        <v>20</v>
      </c>
      <c r="C40" s="19" t="s">
        <v>13</v>
      </c>
      <c r="D40" s="51">
        <v>4.25</v>
      </c>
      <c r="E40" s="58" t="s">
        <v>42</v>
      </c>
      <c r="F40" s="44">
        <f t="shared" ref="F40:F49" si="26">SUM(D40)</f>
        <v>4.25</v>
      </c>
      <c r="G40" s="19" t="s">
        <v>13</v>
      </c>
      <c r="H40" s="19" t="s">
        <v>13</v>
      </c>
      <c r="I40" s="21" t="str">
        <f t="shared" ref="I40:I49" si="27">E40</f>
        <v>Диспенсер для рушників 3-типу білий</v>
      </c>
      <c r="J40" s="44">
        <f t="shared" ref="J40:J49" si="28">F40</f>
        <v>4.25</v>
      </c>
      <c r="K40" s="19" t="s">
        <v>13</v>
      </c>
    </row>
    <row r="41" spans="1:11" s="22" customFormat="1" ht="46.8" x14ac:dyDescent="0.3">
      <c r="A41" s="19" t="s">
        <v>28</v>
      </c>
      <c r="B41" s="20" t="s">
        <v>20</v>
      </c>
      <c r="C41" s="19" t="s">
        <v>13</v>
      </c>
      <c r="D41" s="51">
        <v>6</v>
      </c>
      <c r="E41" s="29" t="s">
        <v>43</v>
      </c>
      <c r="F41" s="44">
        <f t="shared" si="26"/>
        <v>6</v>
      </c>
      <c r="G41" s="19" t="s">
        <v>13</v>
      </c>
      <c r="H41" s="19" t="s">
        <v>13</v>
      </c>
      <c r="I41" s="21" t="str">
        <f t="shared" si="27"/>
        <v xml:space="preserve">Холодильник Liberton LRU 85 - 91H </v>
      </c>
      <c r="J41" s="44">
        <f t="shared" si="28"/>
        <v>6</v>
      </c>
      <c r="K41" s="19" t="s">
        <v>13</v>
      </c>
    </row>
    <row r="42" spans="1:11" s="22" customFormat="1" ht="46.8" x14ac:dyDescent="0.3">
      <c r="A42" s="19" t="s">
        <v>28</v>
      </c>
      <c r="B42" s="20" t="s">
        <v>20</v>
      </c>
      <c r="C42" s="19" t="s">
        <v>13</v>
      </c>
      <c r="D42" s="51">
        <v>0.6</v>
      </c>
      <c r="E42" s="59" t="s">
        <v>44</v>
      </c>
      <c r="F42" s="44">
        <f t="shared" si="26"/>
        <v>0.6</v>
      </c>
      <c r="G42" s="19" t="s">
        <v>13</v>
      </c>
      <c r="H42" s="19" t="s">
        <v>13</v>
      </c>
      <c r="I42" s="21" t="str">
        <f t="shared" si="27"/>
        <v xml:space="preserve">Палиця на чотирьох опорах dy 05921 </v>
      </c>
      <c r="J42" s="44">
        <f t="shared" si="28"/>
        <v>0.6</v>
      </c>
      <c r="K42" s="19" t="s">
        <v>13</v>
      </c>
    </row>
    <row r="43" spans="1:11" s="22" customFormat="1" ht="46.8" x14ac:dyDescent="0.3">
      <c r="A43" s="19" t="s">
        <v>28</v>
      </c>
      <c r="B43" s="20" t="s">
        <v>20</v>
      </c>
      <c r="C43" s="19" t="s">
        <v>13</v>
      </c>
      <c r="D43" s="51">
        <v>0.6</v>
      </c>
      <c r="E43" s="59" t="s">
        <v>45</v>
      </c>
      <c r="F43" s="44">
        <f t="shared" si="26"/>
        <v>0.6</v>
      </c>
      <c r="G43" s="19" t="s">
        <v>13</v>
      </c>
      <c r="H43" s="19" t="s">
        <v>13</v>
      </c>
      <c r="I43" s="21" t="str">
        <f t="shared" si="27"/>
        <v xml:space="preserve">Палиця на чотирьох опорах dy 05924 </v>
      </c>
      <c r="J43" s="44">
        <f t="shared" si="28"/>
        <v>0.6</v>
      </c>
      <c r="K43" s="19" t="s">
        <v>13</v>
      </c>
    </row>
    <row r="44" spans="1:11" s="22" customFormat="1" ht="46.8" x14ac:dyDescent="0.3">
      <c r="A44" s="19" t="s">
        <v>28</v>
      </c>
      <c r="B44" s="20" t="s">
        <v>20</v>
      </c>
      <c r="C44" s="19" t="s">
        <v>13</v>
      </c>
      <c r="D44" s="51">
        <v>1.4</v>
      </c>
      <c r="E44" s="59" t="s">
        <v>46</v>
      </c>
      <c r="F44" s="44">
        <f t="shared" si="26"/>
        <v>1.4</v>
      </c>
      <c r="G44" s="19" t="s">
        <v>13</v>
      </c>
      <c r="H44" s="19" t="s">
        <v>13</v>
      </c>
      <c r="I44" s="21" t="str">
        <f t="shared" si="27"/>
        <v xml:space="preserve">Динамометр кистьовий цифровий ЕН 108 до 120 кг </v>
      </c>
      <c r="J44" s="44">
        <f t="shared" si="28"/>
        <v>1.4</v>
      </c>
      <c r="K44" s="19" t="s">
        <v>13</v>
      </c>
    </row>
    <row r="45" spans="1:11" s="22" customFormat="1" ht="15.6" x14ac:dyDescent="0.3">
      <c r="A45" s="19" t="s">
        <v>28</v>
      </c>
      <c r="B45" s="20" t="s">
        <v>69</v>
      </c>
      <c r="C45" s="19" t="s">
        <v>13</v>
      </c>
      <c r="D45" s="51">
        <v>128.58329000000001</v>
      </c>
      <c r="E45" s="23" t="s">
        <v>68</v>
      </c>
      <c r="F45" s="44">
        <f t="shared" si="26"/>
        <v>128.58329000000001</v>
      </c>
      <c r="G45" s="19" t="s">
        <v>13</v>
      </c>
      <c r="H45" s="19" t="s">
        <v>13</v>
      </c>
      <c r="I45" s="21" t="str">
        <f t="shared" si="27"/>
        <v xml:space="preserve">Брилінта по 90мг.14 табл.у блістері </v>
      </c>
      <c r="J45" s="44">
        <f t="shared" si="28"/>
        <v>128.58329000000001</v>
      </c>
      <c r="K45" s="19" t="s">
        <v>13</v>
      </c>
    </row>
    <row r="46" spans="1:11" s="22" customFormat="1" ht="78" x14ac:dyDescent="0.3">
      <c r="A46" s="19" t="s">
        <v>28</v>
      </c>
      <c r="B46" s="20" t="s">
        <v>71</v>
      </c>
      <c r="C46" s="19" t="s">
        <v>13</v>
      </c>
      <c r="D46" s="51">
        <v>0.91200000000000003</v>
      </c>
      <c r="E46" s="23" t="s">
        <v>70</v>
      </c>
      <c r="F46" s="44">
        <f t="shared" si="26"/>
        <v>0.91200000000000003</v>
      </c>
      <c r="G46" s="19" t="s">
        <v>13</v>
      </c>
      <c r="H46" s="19" t="s">
        <v>13</v>
      </c>
      <c r="I46" s="21" t="str">
        <f t="shared" si="27"/>
        <v xml:space="preserve">Розчин Рінгер-лактатний р-р для інф. 400мл </v>
      </c>
      <c r="J46" s="44">
        <f t="shared" si="28"/>
        <v>0.91200000000000003</v>
      </c>
      <c r="K46" s="19" t="s">
        <v>13</v>
      </c>
    </row>
    <row r="47" spans="1:11" s="22" customFormat="1" ht="46.8" x14ac:dyDescent="0.3">
      <c r="A47" s="19" t="s">
        <v>28</v>
      </c>
      <c r="B47" s="20" t="s">
        <v>72</v>
      </c>
      <c r="C47" s="19" t="s">
        <v>13</v>
      </c>
      <c r="D47" s="51">
        <v>3.91</v>
      </c>
      <c r="E47" s="58" t="s">
        <v>73</v>
      </c>
      <c r="F47" s="44">
        <f>SUM(D47)</f>
        <v>3.91</v>
      </c>
      <c r="G47" s="19" t="s">
        <v>13</v>
      </c>
      <c r="H47" s="19" t="s">
        <v>13</v>
      </c>
      <c r="I47" s="21" t="str">
        <f>E47</f>
        <v>Диспенсер ліктьовий для антисептика</v>
      </c>
      <c r="J47" s="44">
        <f>F47</f>
        <v>3.91</v>
      </c>
      <c r="K47" s="19" t="s">
        <v>13</v>
      </c>
    </row>
    <row r="48" spans="1:11" s="22" customFormat="1" ht="46.8" x14ac:dyDescent="0.3">
      <c r="A48" s="19" t="s">
        <v>28</v>
      </c>
      <c r="B48" s="20" t="s">
        <v>72</v>
      </c>
      <c r="C48" s="19" t="s">
        <v>13</v>
      </c>
      <c r="D48" s="51">
        <v>0.32</v>
      </c>
      <c r="E48" s="58" t="s">
        <v>74</v>
      </c>
      <c r="F48" s="44">
        <f t="shared" si="26"/>
        <v>0.32</v>
      </c>
      <c r="G48" s="19" t="s">
        <v>13</v>
      </c>
      <c r="H48" s="19" t="s">
        <v>13</v>
      </c>
      <c r="I48" s="21" t="str">
        <f t="shared" si="27"/>
        <v>Йоржик для унітазу</v>
      </c>
      <c r="J48" s="44">
        <f t="shared" si="28"/>
        <v>0.32</v>
      </c>
      <c r="K48" s="19" t="s">
        <v>13</v>
      </c>
    </row>
    <row r="49" spans="1:11" s="22" customFormat="1" ht="46.8" x14ac:dyDescent="0.3">
      <c r="A49" s="19" t="s">
        <v>28</v>
      </c>
      <c r="B49" s="20" t="s">
        <v>72</v>
      </c>
      <c r="C49" s="19" t="s">
        <v>13</v>
      </c>
      <c r="D49" s="51">
        <v>0.2</v>
      </c>
      <c r="E49" s="58" t="s">
        <v>75</v>
      </c>
      <c r="F49" s="44">
        <f t="shared" si="26"/>
        <v>0.2</v>
      </c>
      <c r="G49" s="19" t="s">
        <v>13</v>
      </c>
      <c r="H49" s="19" t="s">
        <v>13</v>
      </c>
      <c r="I49" s="21" t="str">
        <f t="shared" si="27"/>
        <v>Тримач для туалетного паперу</v>
      </c>
      <c r="J49" s="44">
        <f t="shared" si="28"/>
        <v>0.2</v>
      </c>
      <c r="K49" s="19" t="s">
        <v>13</v>
      </c>
    </row>
    <row r="50" spans="1:11" s="22" customFormat="1" ht="46.8" x14ac:dyDescent="0.3">
      <c r="A50" s="19" t="s">
        <v>28</v>
      </c>
      <c r="B50" s="20" t="s">
        <v>72</v>
      </c>
      <c r="C50" s="19" t="s">
        <v>13</v>
      </c>
      <c r="D50" s="51">
        <v>0.69</v>
      </c>
      <c r="E50" s="58" t="s">
        <v>76</v>
      </c>
      <c r="F50" s="44">
        <f t="shared" ref="F50" si="29">SUM(D50)</f>
        <v>0.69</v>
      </c>
      <c r="G50" s="19" t="s">
        <v>13</v>
      </c>
      <c r="H50" s="19" t="s">
        <v>13</v>
      </c>
      <c r="I50" s="21" t="str">
        <f t="shared" ref="I50" si="30">E50</f>
        <v>Контейнер пластиковий на 20л</v>
      </c>
      <c r="J50" s="44">
        <f t="shared" ref="J50" si="31">F50</f>
        <v>0.69</v>
      </c>
      <c r="K50" s="19" t="s">
        <v>13</v>
      </c>
    </row>
    <row r="51" spans="1:11" s="22" customFormat="1" ht="46.8" x14ac:dyDescent="0.3">
      <c r="A51" s="19" t="s">
        <v>28</v>
      </c>
      <c r="B51" s="20" t="s">
        <v>72</v>
      </c>
      <c r="C51" s="19" t="s">
        <v>13</v>
      </c>
      <c r="D51" s="51">
        <v>0.65</v>
      </c>
      <c r="E51" s="58" t="s">
        <v>77</v>
      </c>
      <c r="F51" s="44">
        <f t="shared" ref="F51" si="32">SUM(D51)</f>
        <v>0.65</v>
      </c>
      <c r="G51" s="19" t="s">
        <v>13</v>
      </c>
      <c r="H51" s="19" t="s">
        <v>13</v>
      </c>
      <c r="I51" s="21" t="str">
        <f t="shared" ref="I51" si="33">E51</f>
        <v>Контейнер пластиковий на 8л</v>
      </c>
      <c r="J51" s="44">
        <f t="shared" ref="J51" si="34">F51</f>
        <v>0.65</v>
      </c>
      <c r="K51" s="19" t="s">
        <v>13</v>
      </c>
    </row>
    <row r="52" spans="1:11" s="33" customFormat="1" ht="31.2" x14ac:dyDescent="0.3">
      <c r="A52" s="30" t="s">
        <v>29</v>
      </c>
      <c r="B52" s="31" t="s">
        <v>12</v>
      </c>
      <c r="C52" s="30" t="s">
        <v>13</v>
      </c>
      <c r="D52" s="52">
        <v>4.9553000000000003</v>
      </c>
      <c r="E52" s="60" t="s">
        <v>61</v>
      </c>
      <c r="F52" s="45">
        <f>SUM(D52)</f>
        <v>4.9553000000000003</v>
      </c>
      <c r="G52" s="30" t="s">
        <v>13</v>
      </c>
      <c r="H52" s="30" t="s">
        <v>13</v>
      </c>
      <c r="I52" s="32" t="str">
        <f>E52</f>
        <v>Енап розчин для ін`єкції 1.25мг/1мл по 1мл в амп. по 5 амп. у картон.короб.</v>
      </c>
      <c r="J52" s="45">
        <f>F52</f>
        <v>4.9553000000000003</v>
      </c>
      <c r="K52" s="30" t="s">
        <v>13</v>
      </c>
    </row>
    <row r="53" spans="1:11" s="33" customFormat="1" ht="31.2" x14ac:dyDescent="0.3">
      <c r="A53" s="30" t="s">
        <v>29</v>
      </c>
      <c r="B53" s="31" t="s">
        <v>12</v>
      </c>
      <c r="C53" s="30" t="s">
        <v>13</v>
      </c>
      <c r="D53" s="52">
        <v>0.46638999999999997</v>
      </c>
      <c r="E53" s="60" t="s">
        <v>62</v>
      </c>
      <c r="F53" s="45">
        <f>SUM(D53)</f>
        <v>0.46638999999999997</v>
      </c>
      <c r="G53" s="30" t="s">
        <v>13</v>
      </c>
      <c r="H53" s="30" t="s">
        <v>13</v>
      </c>
      <c r="I53" s="32" t="str">
        <f>E53</f>
        <v>Гемотран р-н д/ін., 100 мг/мл, по 5мл в амп. № 5 (01.03.2026)</v>
      </c>
      <c r="J53" s="45">
        <f>F53</f>
        <v>0.46638999999999997</v>
      </c>
      <c r="K53" s="30" t="s">
        <v>13</v>
      </c>
    </row>
    <row r="54" spans="1:11" s="33" customFormat="1" ht="31.2" x14ac:dyDescent="0.3">
      <c r="A54" s="30" t="s">
        <v>29</v>
      </c>
      <c r="B54" s="31" t="s">
        <v>12</v>
      </c>
      <c r="C54" s="30" t="s">
        <v>13</v>
      </c>
      <c r="D54" s="52">
        <v>2.5652199999999996</v>
      </c>
      <c r="E54" s="60" t="s">
        <v>63</v>
      </c>
      <c r="F54" s="45">
        <f t="shared" ref="F54" si="35">SUM(D54)</f>
        <v>2.5652199999999996</v>
      </c>
      <c r="G54" s="30" t="s">
        <v>13</v>
      </c>
      <c r="H54" s="30" t="s">
        <v>13</v>
      </c>
      <c r="I54" s="32" t="str">
        <f t="shared" ref="I54" si="36">E54</f>
        <v>Гемотран р-н д/ін.,  50 мг/мл амп. 10 мл № 10 (01.04.2026)</v>
      </c>
      <c r="J54" s="45">
        <f t="shared" ref="J54" si="37">F54</f>
        <v>2.5652199999999996</v>
      </c>
      <c r="K54" s="30" t="s">
        <v>13</v>
      </c>
    </row>
    <row r="55" spans="1:11" s="33" customFormat="1" ht="31.2" x14ac:dyDescent="0.3">
      <c r="A55" s="30" t="s">
        <v>29</v>
      </c>
      <c r="B55" s="31" t="s">
        <v>12</v>
      </c>
      <c r="C55" s="30" t="s">
        <v>13</v>
      </c>
      <c r="D55" s="52">
        <v>9.0957399999999993</v>
      </c>
      <c r="E55" s="60" t="s">
        <v>64</v>
      </c>
      <c r="F55" s="45">
        <f t="shared" ref="F55:F57" si="38">SUM(D55)</f>
        <v>9.0957399999999993</v>
      </c>
      <c r="G55" s="30" t="s">
        <v>13</v>
      </c>
      <c r="H55" s="30" t="s">
        <v>13</v>
      </c>
      <c r="I55" s="32" t="str">
        <f t="shared" ref="I55:I57" si="39">E55</f>
        <v>Ебрантил р-н д/ін. 5мг/мл по 10мг (50мг) в амп. №5  (01.10.2025)</v>
      </c>
      <c r="J55" s="45">
        <f t="shared" ref="J55:J57" si="40">F55</f>
        <v>9.0957399999999993</v>
      </c>
      <c r="K55" s="30" t="s">
        <v>13</v>
      </c>
    </row>
    <row r="56" spans="1:11" s="33" customFormat="1" ht="31.2" x14ac:dyDescent="0.3">
      <c r="A56" s="30" t="s">
        <v>29</v>
      </c>
      <c r="B56" s="31" t="s">
        <v>12</v>
      </c>
      <c r="C56" s="30" t="s">
        <v>13</v>
      </c>
      <c r="D56" s="52">
        <v>0.68489999999999995</v>
      </c>
      <c r="E56" s="60" t="s">
        <v>65</v>
      </c>
      <c r="F56" s="45">
        <f t="shared" ref="F56" si="41">SUM(D56)</f>
        <v>0.68489999999999995</v>
      </c>
      <c r="G56" s="30" t="s">
        <v>13</v>
      </c>
      <c r="H56" s="30" t="s">
        <v>13</v>
      </c>
      <c r="I56" s="32" t="str">
        <f t="shared" ref="I56" si="42">E56</f>
        <v xml:space="preserve">Ебрантил р-н д/ін. 5мг/мл по 5мл (25мг) в амп. №5 </v>
      </c>
      <c r="J56" s="45">
        <f t="shared" ref="J56" si="43">F56</f>
        <v>0.68489999999999995</v>
      </c>
      <c r="K56" s="30" t="s">
        <v>13</v>
      </c>
    </row>
    <row r="57" spans="1:11" s="33" customFormat="1" ht="31.2" x14ac:dyDescent="0.3">
      <c r="A57" s="30" t="s">
        <v>29</v>
      </c>
      <c r="B57" s="31" t="s">
        <v>12</v>
      </c>
      <c r="C57" s="30" t="s">
        <v>13</v>
      </c>
      <c r="D57" s="52">
        <v>2.73963</v>
      </c>
      <c r="E57" s="34" t="s">
        <v>66</v>
      </c>
      <c r="F57" s="45">
        <f t="shared" si="38"/>
        <v>2.73963</v>
      </c>
      <c r="G57" s="30" t="s">
        <v>13</v>
      </c>
      <c r="H57" s="30" t="s">
        <v>13</v>
      </c>
      <c r="I57" s="32" t="str">
        <f t="shared" si="39"/>
        <v xml:space="preserve">Ебрантил р-н д/ін. 5мг/мл по 5мл (25мг) амп. №5  (01.11.2025) </v>
      </c>
      <c r="J57" s="45">
        <f t="shared" si="40"/>
        <v>2.73963</v>
      </c>
      <c r="K57" s="30" t="s">
        <v>13</v>
      </c>
    </row>
    <row r="58" spans="1:11" s="33" customFormat="1" ht="31.2" x14ac:dyDescent="0.3">
      <c r="A58" s="30" t="s">
        <v>29</v>
      </c>
      <c r="B58" s="31" t="s">
        <v>12</v>
      </c>
      <c r="C58" s="30" t="s">
        <v>13</v>
      </c>
      <c r="D58" s="52">
        <v>19.38</v>
      </c>
      <c r="E58" s="34" t="s">
        <v>67</v>
      </c>
      <c r="F58" s="45">
        <f>SUM(D58)</f>
        <v>19.38</v>
      </c>
      <c r="G58" s="30" t="s">
        <v>13</v>
      </c>
      <c r="H58" s="30" t="s">
        <v>13</v>
      </c>
      <c r="I58" s="32" t="str">
        <f t="shared" ref="I58:J60" si="44">E58</f>
        <v xml:space="preserve">Електроконфорка 417х295/30 </v>
      </c>
      <c r="J58" s="45">
        <f t="shared" si="44"/>
        <v>19.38</v>
      </c>
      <c r="K58" s="30" t="s">
        <v>13</v>
      </c>
    </row>
    <row r="59" spans="1:11" s="33" customFormat="1" ht="31.2" x14ac:dyDescent="0.3">
      <c r="A59" s="30" t="s">
        <v>29</v>
      </c>
      <c r="B59" s="31" t="s">
        <v>12</v>
      </c>
      <c r="C59" s="30" t="s">
        <v>13</v>
      </c>
      <c r="D59" s="52">
        <v>4.4800000000000004</v>
      </c>
      <c r="E59" s="34" t="s">
        <v>93</v>
      </c>
      <c r="F59" s="45">
        <f t="shared" ref="F59:F60" si="45">SUM(D59)</f>
        <v>4.4800000000000004</v>
      </c>
      <c r="G59" s="30" t="s">
        <v>13</v>
      </c>
      <c r="H59" s="30" t="s">
        <v>13</v>
      </c>
      <c r="I59" s="32" t="str">
        <f t="shared" si="44"/>
        <v>Послуга охорони у вересні 2024р.</v>
      </c>
      <c r="J59" s="45">
        <f t="shared" si="44"/>
        <v>4.4800000000000004</v>
      </c>
      <c r="K59" s="30" t="s">
        <v>13</v>
      </c>
    </row>
    <row r="60" spans="1:11" s="33" customFormat="1" ht="46.8" x14ac:dyDescent="0.3">
      <c r="A60" s="30" t="s">
        <v>29</v>
      </c>
      <c r="B60" s="31" t="s">
        <v>12</v>
      </c>
      <c r="C60" s="30" t="s">
        <v>13</v>
      </c>
      <c r="D60" s="52">
        <v>0.56000000000000005</v>
      </c>
      <c r="E60" s="34" t="s">
        <v>94</v>
      </c>
      <c r="F60" s="45">
        <f t="shared" si="45"/>
        <v>0.56000000000000005</v>
      </c>
      <c r="G60" s="30" t="s">
        <v>13</v>
      </c>
      <c r="H60" s="30" t="s">
        <v>13</v>
      </c>
      <c r="I60" s="32" t="str">
        <f t="shared" si="44"/>
        <v>Послуга централізованого спостереження за станом тривожної сигналізації та реагуванняГШР ПЦО на відповідні сигнали на об'єкти</v>
      </c>
      <c r="J60" s="45">
        <f t="shared" si="44"/>
        <v>0.56000000000000005</v>
      </c>
      <c r="K60" s="30" t="s">
        <v>13</v>
      </c>
    </row>
    <row r="61" spans="1:11" s="38" customFormat="1" ht="31.2" x14ac:dyDescent="0.3">
      <c r="A61" s="35" t="s">
        <v>29</v>
      </c>
      <c r="B61" s="36" t="s">
        <v>69</v>
      </c>
      <c r="C61" s="35" t="s">
        <v>13</v>
      </c>
      <c r="D61" s="53">
        <v>4.1999999999999996E-4</v>
      </c>
      <c r="E61" s="61" t="s">
        <v>78</v>
      </c>
      <c r="F61" s="46">
        <f t="shared" ref="F61:F64" si="46">SUM(D61)</f>
        <v>4.1999999999999996E-4</v>
      </c>
      <c r="G61" s="35" t="s">
        <v>13</v>
      </c>
      <c r="H61" s="35" t="s">
        <v>13</v>
      </c>
      <c r="I61" s="37" t="str">
        <f>E61</f>
        <v xml:space="preserve">Праксбайнд. Розчин для ін`єкцій/інфузій, 2,5г/50мл по 50мл у флаконі; по 2 флакони у картонній коробці </v>
      </c>
      <c r="J61" s="46">
        <f t="shared" ref="J61:J64" si="47">F61</f>
        <v>4.1999999999999996E-4</v>
      </c>
      <c r="K61" s="35" t="s">
        <v>13</v>
      </c>
    </row>
    <row r="62" spans="1:11" s="38" customFormat="1" ht="31.2" x14ac:dyDescent="0.3">
      <c r="A62" s="35" t="s">
        <v>29</v>
      </c>
      <c r="B62" s="36" t="s">
        <v>79</v>
      </c>
      <c r="C62" s="35" t="s">
        <v>13</v>
      </c>
      <c r="D62" s="53">
        <v>2.3639999999999999</v>
      </c>
      <c r="E62" s="61" t="s">
        <v>80</v>
      </c>
      <c r="F62" s="46">
        <f t="shared" si="46"/>
        <v>2.3639999999999999</v>
      </c>
      <c r="G62" s="35" t="s">
        <v>13</v>
      </c>
      <c r="H62" s="35" t="s">
        <v>13</v>
      </c>
      <c r="I62" s="37" t="str">
        <f>E62</f>
        <v>Натрію хлорид розчин 0,9% 200мл PP Bottle Pack</v>
      </c>
      <c r="J62" s="46">
        <f t="shared" si="47"/>
        <v>2.3639999999999999</v>
      </c>
      <c r="K62" s="35" t="s">
        <v>13</v>
      </c>
    </row>
    <row r="63" spans="1:11" s="38" customFormat="1" ht="31.2" x14ac:dyDescent="0.3">
      <c r="A63" s="35" t="s">
        <v>29</v>
      </c>
      <c r="B63" s="36" t="s">
        <v>79</v>
      </c>
      <c r="C63" s="35" t="s">
        <v>13</v>
      </c>
      <c r="D63" s="53">
        <v>1.782</v>
      </c>
      <c r="E63" s="61" t="s">
        <v>81</v>
      </c>
      <c r="F63" s="46">
        <f t="shared" si="46"/>
        <v>1.782</v>
      </c>
      <c r="G63" s="35" t="s">
        <v>13</v>
      </c>
      <c r="H63" s="35" t="s">
        <v>13</v>
      </c>
      <c r="I63" s="37" t="str">
        <f>E63</f>
        <v>Натрію хлорид розчин 0,9% 400мл</v>
      </c>
      <c r="J63" s="46">
        <f t="shared" si="47"/>
        <v>1.782</v>
      </c>
      <c r="K63" s="35" t="s">
        <v>13</v>
      </c>
    </row>
    <row r="64" spans="1:11" s="38" customFormat="1" ht="31.2" x14ac:dyDescent="0.3">
      <c r="A64" s="35" t="s">
        <v>29</v>
      </c>
      <c r="B64" s="36" t="s">
        <v>79</v>
      </c>
      <c r="C64" s="35" t="s">
        <v>13</v>
      </c>
      <c r="D64" s="53">
        <v>2.4</v>
      </c>
      <c r="E64" s="61" t="s">
        <v>82</v>
      </c>
      <c r="F64" s="46">
        <f t="shared" si="46"/>
        <v>2.4</v>
      </c>
      <c r="G64" s="35" t="s">
        <v>13</v>
      </c>
      <c r="H64" s="35" t="s">
        <v>13</v>
      </c>
      <c r="I64" s="37" t="str">
        <f>E64</f>
        <v>Рінгер лактатний розчин 400мл</v>
      </c>
      <c r="J64" s="46">
        <f t="shared" si="47"/>
        <v>2.4</v>
      </c>
      <c r="K64" s="35" t="s">
        <v>13</v>
      </c>
    </row>
    <row r="65" spans="1:11" s="38" customFormat="1" ht="31.2" x14ac:dyDescent="0.3">
      <c r="A65" s="35" t="s">
        <v>29</v>
      </c>
      <c r="B65" s="36" t="s">
        <v>79</v>
      </c>
      <c r="C65" s="35" t="s">
        <v>13</v>
      </c>
      <c r="D65" s="53">
        <v>18.0564</v>
      </c>
      <c r="E65" s="61" t="s">
        <v>83</v>
      </c>
      <c r="F65" s="46">
        <f t="shared" ref="F65" si="48">SUM(D65)</f>
        <v>18.0564</v>
      </c>
      <c r="G65" s="35" t="s">
        <v>13</v>
      </c>
      <c r="H65" s="35" t="s">
        <v>13</v>
      </c>
      <c r="I65" s="37" t="str">
        <f t="shared" ref="I65" si="49">E65</f>
        <v>Сангера розчин 100мг/мл, 5мл амп. №5</v>
      </c>
      <c r="J65" s="46">
        <f t="shared" ref="J65" si="50">F65</f>
        <v>18.0564</v>
      </c>
      <c r="K65" s="35" t="s">
        <v>13</v>
      </c>
    </row>
    <row r="66" spans="1:11" s="5" customFormat="1" ht="25.5" customHeight="1" x14ac:dyDescent="0.3">
      <c r="A66" s="4"/>
      <c r="B66" s="4"/>
      <c r="C66" s="8" t="s">
        <v>13</v>
      </c>
      <c r="D66" s="39">
        <f>SUM(D5:D65)</f>
        <v>4627.1355599999979</v>
      </c>
      <c r="E66" s="4"/>
      <c r="F66" s="39">
        <f>SUM(F5:F65)</f>
        <v>4627.1355599999979</v>
      </c>
      <c r="G66" s="4"/>
      <c r="H66" s="8" t="s">
        <v>13</v>
      </c>
      <c r="I66" s="4"/>
      <c r="J66" s="39">
        <f>SUM(J5:J65)</f>
        <v>4627.1355599999979</v>
      </c>
      <c r="K66" s="4"/>
    </row>
    <row r="67" spans="1:11" ht="25.5" customHeight="1" x14ac:dyDescent="0.3">
      <c r="C67" s="6"/>
      <c r="D67" s="54"/>
    </row>
    <row r="68" spans="1:11" ht="25.5" customHeight="1" x14ac:dyDescent="0.3">
      <c r="B68" s="1" t="s">
        <v>16</v>
      </c>
      <c r="C68" s="63"/>
      <c r="D68" s="63"/>
      <c r="E68" s="1" t="s">
        <v>23</v>
      </c>
    </row>
    <row r="69" spans="1:11" ht="25.5" customHeight="1" x14ac:dyDescent="0.3">
      <c r="C69" s="62" t="s">
        <v>17</v>
      </c>
      <c r="D69" s="62"/>
    </row>
    <row r="70" spans="1:11" ht="25.5" customHeight="1" x14ac:dyDescent="0.3">
      <c r="B70" s="1" t="s">
        <v>18</v>
      </c>
      <c r="C70" s="63"/>
      <c r="D70" s="63"/>
      <c r="E70" s="1" t="s">
        <v>21</v>
      </c>
    </row>
    <row r="71" spans="1:11" ht="25.5" customHeight="1" x14ac:dyDescent="0.3">
      <c r="C71" s="64" t="s">
        <v>17</v>
      </c>
      <c r="D71" s="64"/>
    </row>
    <row r="72" spans="1:11" ht="25.5" customHeight="1" x14ac:dyDescent="0.3">
      <c r="B72" s="1" t="s">
        <v>19</v>
      </c>
      <c r="C72" s="63"/>
      <c r="D72" s="63"/>
      <c r="E72" s="1" t="s">
        <v>22</v>
      </c>
    </row>
    <row r="73" spans="1:11" ht="25.5" customHeight="1" x14ac:dyDescent="0.3">
      <c r="C73" s="62" t="s">
        <v>17</v>
      </c>
      <c r="D73" s="62"/>
    </row>
  </sheetData>
  <mergeCells count="14">
    <mergeCell ref="K3:K4"/>
    <mergeCell ref="A1:K1"/>
    <mergeCell ref="A2:K2"/>
    <mergeCell ref="A3:A4"/>
    <mergeCell ref="B3:B4"/>
    <mergeCell ref="C3:E3"/>
    <mergeCell ref="F3:F4"/>
    <mergeCell ref="G3:J3"/>
    <mergeCell ref="C73:D73"/>
    <mergeCell ref="C68:D68"/>
    <mergeCell ref="C69:D69"/>
    <mergeCell ref="C70:D70"/>
    <mergeCell ref="C71:D71"/>
    <mergeCell ref="C72:D72"/>
  </mergeCells>
  <phoneticPr fontId="1" type="noConversion"/>
  <pageMargins left="0.31496062992125984" right="0.11811023622047245" top="0.35433070866141736" bottom="0.15748031496062992" header="0.31496062992125984" footer="0.31496062992125984"/>
  <pageSetup paperSize="9" scale="5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ІV кв.2024</vt:lpstr>
      <vt:lpstr>'ІV кв.2024'!Область_печати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cp:lastPrinted>2024-07-10T08:45:24Z</cp:lastPrinted>
  <dcterms:created xsi:type="dcterms:W3CDTF">2006-09-16T00:00:00Z</dcterms:created>
  <dcterms:modified xsi:type="dcterms:W3CDTF">2024-10-25T08:12:23Z</dcterms:modified>
</cp:coreProperties>
</file>