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V кв.2024" sheetId="5" r:id="rId2"/>
  </sheets>
  <definedNames>
    <definedName name="_xlnm.Print_Area" localSheetId="1">'ІV кв.2024'!$A$1:$K$80</definedName>
  </definedNames>
  <calcPr calcId="145621"/>
</workbook>
</file>

<file path=xl/calcChain.xml><?xml version="1.0" encoding="utf-8"?>
<calcChain xmlns="http://schemas.openxmlformats.org/spreadsheetml/2006/main">
  <c r="I66" i="5" l="1"/>
  <c r="F66" i="5"/>
  <c r="J66" i="5" s="1"/>
  <c r="I51" i="5"/>
  <c r="I52" i="5"/>
  <c r="F51" i="5"/>
  <c r="F52" i="5"/>
  <c r="I45" i="5"/>
  <c r="F45" i="5"/>
  <c r="J45" i="5" s="1"/>
  <c r="I44" i="5"/>
  <c r="F44" i="5"/>
  <c r="J44" i="5" s="1"/>
  <c r="I40" i="5"/>
  <c r="F40" i="5"/>
  <c r="J40" i="5" s="1"/>
  <c r="I39" i="5"/>
  <c r="F39" i="5"/>
  <c r="J39" i="5" s="1"/>
  <c r="I38" i="5"/>
  <c r="F38" i="5"/>
  <c r="J38" i="5" s="1"/>
  <c r="I37" i="5"/>
  <c r="F37" i="5"/>
  <c r="J37" i="5" s="1"/>
  <c r="I32" i="5"/>
  <c r="F32" i="5"/>
  <c r="J32" i="5" s="1"/>
  <c r="I31" i="5"/>
  <c r="F31" i="5"/>
  <c r="J31" i="5" s="1"/>
  <c r="I30" i="5"/>
  <c r="F30" i="5"/>
  <c r="J30" i="5" s="1"/>
  <c r="I29" i="5"/>
  <c r="F29" i="5"/>
  <c r="J29" i="5" s="1"/>
  <c r="I28" i="5"/>
  <c r="F28" i="5"/>
  <c r="J28" i="5" s="1"/>
  <c r="I27" i="5"/>
  <c r="F27" i="5"/>
  <c r="J27" i="5" s="1"/>
  <c r="I26" i="5"/>
  <c r="F26" i="5"/>
  <c r="J26" i="5" s="1"/>
  <c r="I25" i="5"/>
  <c r="F25" i="5"/>
  <c r="J25" i="5" s="1"/>
  <c r="I36" i="5"/>
  <c r="F36" i="5"/>
  <c r="J36" i="5" s="1"/>
  <c r="I35" i="5"/>
  <c r="F35" i="5"/>
  <c r="J35" i="5" s="1"/>
  <c r="I34" i="5"/>
  <c r="F34" i="5"/>
  <c r="J34" i="5" s="1"/>
  <c r="I33" i="5"/>
  <c r="F33" i="5"/>
  <c r="J33" i="5" s="1"/>
  <c r="I42" i="5"/>
  <c r="F42" i="5"/>
  <c r="J42" i="5" s="1"/>
  <c r="I41" i="5"/>
  <c r="F41" i="5"/>
  <c r="J41" i="5" s="1"/>
  <c r="I43" i="5"/>
  <c r="F43" i="5"/>
  <c r="J43" i="5" s="1"/>
  <c r="I24" i="5"/>
  <c r="F24" i="5"/>
  <c r="J24" i="5" s="1"/>
  <c r="I23" i="5"/>
  <c r="F23" i="5"/>
  <c r="J23" i="5" s="1"/>
  <c r="I22" i="5"/>
  <c r="F22" i="5"/>
  <c r="J22" i="5" s="1"/>
  <c r="I21" i="5"/>
  <c r="F21" i="5"/>
  <c r="J21" i="5" s="1"/>
  <c r="I20" i="5"/>
  <c r="F20" i="5"/>
  <c r="J20" i="5" s="1"/>
  <c r="I16" i="5"/>
  <c r="F16" i="5"/>
  <c r="J16" i="5" s="1"/>
  <c r="I15" i="5"/>
  <c r="F15" i="5"/>
  <c r="J15" i="5" s="1"/>
  <c r="I18" i="5"/>
  <c r="F18" i="5"/>
  <c r="J18" i="5" s="1"/>
  <c r="I17" i="5"/>
  <c r="F17" i="5"/>
  <c r="J17" i="5" s="1"/>
  <c r="I19" i="5"/>
  <c r="F19" i="5"/>
  <c r="J19" i="5" s="1"/>
  <c r="I14" i="5"/>
  <c r="F14" i="5"/>
  <c r="J14" i="5" s="1"/>
  <c r="I13" i="5"/>
  <c r="F13" i="5"/>
  <c r="J13" i="5" s="1"/>
  <c r="I12" i="5"/>
  <c r="F12" i="5"/>
  <c r="J12" i="5" s="1"/>
  <c r="I11" i="5"/>
  <c r="F11" i="5"/>
  <c r="J11" i="5" s="1"/>
  <c r="I70" i="5"/>
  <c r="I71" i="5"/>
  <c r="F70" i="5"/>
  <c r="F71" i="5"/>
  <c r="D73" i="5" l="1"/>
  <c r="I72" i="5" l="1"/>
  <c r="F72" i="5"/>
  <c r="J72" i="5" s="1"/>
  <c r="J71" i="5"/>
  <c r="J70" i="5"/>
  <c r="I65" i="5"/>
  <c r="F65" i="5"/>
  <c r="J65" i="5" s="1"/>
  <c r="I64" i="5"/>
  <c r="F64" i="5"/>
  <c r="J64" i="5" s="1"/>
  <c r="I63" i="5"/>
  <c r="F63" i="5"/>
  <c r="J63" i="5" s="1"/>
  <c r="I62" i="5"/>
  <c r="F62" i="5"/>
  <c r="J62" i="5" s="1"/>
  <c r="F53" i="5" l="1"/>
  <c r="I53" i="5"/>
  <c r="J53" i="5"/>
  <c r="F54" i="5"/>
  <c r="J54" i="5" s="1"/>
  <c r="I54" i="5"/>
  <c r="F55" i="5"/>
  <c r="I55" i="5"/>
  <c r="J55" i="5"/>
  <c r="F56" i="5"/>
  <c r="J56" i="5" s="1"/>
  <c r="I56" i="5"/>
  <c r="I61" i="5"/>
  <c r="F61" i="5"/>
  <c r="J61" i="5" s="1"/>
  <c r="I67" i="5"/>
  <c r="F67" i="5"/>
  <c r="J67" i="5" s="1"/>
  <c r="I60" i="5"/>
  <c r="F60" i="5"/>
  <c r="J60" i="5" s="1"/>
  <c r="I59" i="5"/>
  <c r="F59" i="5"/>
  <c r="J59" i="5" s="1"/>
  <c r="I10" i="5"/>
  <c r="F10" i="5"/>
  <c r="J10" i="5" s="1"/>
  <c r="I9" i="5"/>
  <c r="F9" i="5"/>
  <c r="J9" i="5" s="1"/>
  <c r="I8" i="5"/>
  <c r="F8" i="5"/>
  <c r="J8" i="5" s="1"/>
  <c r="F46" i="5" l="1"/>
  <c r="F47" i="5"/>
  <c r="F48" i="5"/>
  <c r="F49" i="5"/>
  <c r="F68" i="5"/>
  <c r="F50" i="5"/>
  <c r="I7" i="5" l="1"/>
  <c r="F7" i="5"/>
  <c r="J7" i="5" s="1"/>
  <c r="I58" i="5"/>
  <c r="F58" i="5"/>
  <c r="J58" i="5" s="1"/>
  <c r="I57" i="5"/>
  <c r="F57" i="5"/>
  <c r="J57" i="5" s="1"/>
  <c r="I69" i="5" l="1"/>
  <c r="J69" i="5"/>
  <c r="I50" i="5" l="1"/>
  <c r="J50" i="5"/>
  <c r="I68" i="5"/>
  <c r="J68" i="5"/>
  <c r="J52" i="5"/>
  <c r="J51" i="5"/>
  <c r="I49" i="5"/>
  <c r="J49" i="5"/>
  <c r="I48" i="5"/>
  <c r="J48" i="5"/>
  <c r="I47" i="5"/>
  <c r="J47" i="5"/>
  <c r="I46" i="5"/>
  <c r="J46" i="5"/>
  <c r="F6" i="5" l="1"/>
  <c r="J6" i="5" s="1"/>
  <c r="I6" i="5"/>
  <c r="F5" i="5" l="1"/>
  <c r="I5" i="5"/>
  <c r="F73" i="5" l="1"/>
  <c r="J5" i="5"/>
  <c r="J73" i="5" l="1"/>
</calcChain>
</file>

<file path=xl/sharedStrings.xml><?xml version="1.0" encoding="utf-8"?>
<sst xmlns="http://schemas.openxmlformats.org/spreadsheetml/2006/main" count="502" uniqueCount="103">
  <si>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</si>
  <si>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</si>
  <si>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</si>
  <si>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</si>
  <si>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</si>
  <si>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</si>
  <si>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</si>
  <si>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</si>
  <si>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</si>
  <si>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</si>
  <si>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</si>
  <si>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</si>
  <si>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</si>
  <si>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</si>
  <si>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</si>
  <si>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</si>
  <si>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</si>
  <si>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</si>
  <si>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</si>
  <si>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</si>
  <si>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t>Благодійна допомога від фіз.осіб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</si>
  <si>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</si>
  <si>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</si>
  <si>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</si>
  <si>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Реніаль, таблетки вкриті плівкою оболонкою по 25 мг №30 табл.</t>
  </si>
  <si>
    <t xml:space="preserve">Ебрантил р-н д/ін. 5мг/мл по 10мг (50мг) в амп. №5 </t>
  </si>
  <si>
    <t>Стіл кутовий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</si>
  <si>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 квартал </t>
    </r>
    <r>
      <rPr>
        <sz val="14"/>
        <color indexed="8"/>
        <rFont val="Times New Roman"/>
        <family val="1"/>
        <charset val="204"/>
      </rPr>
      <t>2025 року</t>
    </r>
  </si>
  <si>
    <t>січень</t>
  </si>
  <si>
    <t>лютий</t>
  </si>
  <si>
    <t>березень</t>
  </si>
  <si>
    <t xml:space="preserve">Титанові кліпси LPM-0604 </t>
  </si>
  <si>
    <t>Титанові кліпси LPM-0603</t>
  </si>
  <si>
    <t xml:space="preserve">Дренаж Типу `Редон`Fr 18 </t>
  </si>
  <si>
    <t>Штора рулонна</t>
  </si>
  <si>
    <t>Плита електрична ЕПК-4-ШБ</t>
  </si>
  <si>
    <t>Ваги електронні для немовлят Moment 6475</t>
  </si>
  <si>
    <t>Рушникосушарка електрична з регулятором</t>
  </si>
  <si>
    <t>Зарядна станція Marsriva MP24 (2621 Вт/г) 2400W</t>
  </si>
  <si>
    <t>Кондиціонер спліт Vestfrost VFC07VA</t>
  </si>
  <si>
    <t>Ліжко односпальне з матрацом</t>
  </si>
  <si>
    <t>Ліжко лікарняне к/в</t>
  </si>
  <si>
    <t>Кондиціонер спліт-система Cooper&amp;Hunter CH-S18XN8</t>
  </si>
  <si>
    <t>Мікрохвильова піч Gorenje</t>
  </si>
  <si>
    <t>Кондиціонер спліт Delfa ACW0918</t>
  </si>
  <si>
    <t>Кондиціонер спліт ARCTIC ARC-07HOF1</t>
  </si>
  <si>
    <t>Електричний водонагрівач Hi-Therm, 100л</t>
  </si>
  <si>
    <t>Електричний водонагрівач Hi-Therm, 10л</t>
  </si>
  <si>
    <t>Електричний водонагрівач Hi-Therm, 80л</t>
  </si>
  <si>
    <t>Кондиціонер спліт-система Cooper&amp;Hunter 07</t>
  </si>
  <si>
    <t>Кондиціонер спліт-система Cooper&amp;Hunter 09</t>
  </si>
  <si>
    <t xml:space="preserve">Кондиціонер спліт-система Cooper&amp;Hunter 12 </t>
  </si>
  <si>
    <t>Комплекс для лікувальних закладів - КПЛ-03 СД03-10 (Електроприлад пульт VELLEZ)</t>
  </si>
  <si>
    <t>Бактерицидний опромінювач</t>
  </si>
  <si>
    <t>Послуга з сервісного технічного обслуговування приладу  Drager Alcotest 6820 інв.№ 10430038, зав. № ARSK-0226, градуювання, повірка приладу</t>
  </si>
  <si>
    <t>Розпломбування (позапланове0 одного приладу обліку по заявці споживача/Опломбування</t>
  </si>
  <si>
    <t>Послуга централізованого спостереження за станом тривожної сигналізації та реагуванняГШР ПЦО на відповідні сигнали на об'єкти</t>
  </si>
  <si>
    <t>Послуга з технічної діагностики та поточного ремонту комплексу електронного відео ендоскопічної системи з гастроскопом та колоноскопом</t>
  </si>
  <si>
    <t>Послуга централізованого спостереження за станом тривожної сигналізації та реагування ГШР ПЦО на відповідні сигнали на об'єкти</t>
  </si>
  <si>
    <t>Фільтр LM 1818</t>
  </si>
  <si>
    <t>Фільтр LM 1212</t>
  </si>
  <si>
    <t>Моршинська вода негазована 0,5</t>
  </si>
  <si>
    <t>НАС СІК 0,2л</t>
  </si>
  <si>
    <t>Шоколад молочний 90 г</t>
  </si>
  <si>
    <t>Шоколад Чорний Крафт 85г</t>
  </si>
  <si>
    <t>Бензин А-95</t>
  </si>
  <si>
    <t>Благодійна допомога від Алантьєв А.Д.</t>
  </si>
  <si>
    <t>Благодіна допомога від БФ "Лікарі без кордонів"</t>
  </si>
  <si>
    <t>Благодійна допомога від Міжнародний БФ "Альянс громадського здоров'я"</t>
  </si>
  <si>
    <t>Благодійна допомога від "ДОСРЦ" "Солоний лиман" ДОР</t>
  </si>
  <si>
    <t>Bromarepam EG 6 mg (Бромазепам)</t>
  </si>
  <si>
    <t>Caaprovel 300/12.5mg №98 (КоАпровель)</t>
  </si>
  <si>
    <t>Citalopram EG 20 mg  Циталопрам</t>
  </si>
  <si>
    <t>Ferro sanol  Ферро Санол ( залізо) 30 мг/мл 30 мл флак</t>
  </si>
  <si>
    <t>Fraxiparine  Флаксипарин  0,4 шприц</t>
  </si>
  <si>
    <t>Jentadueto  Джентадуето 2,5 мг /1000мг №60_x000D_ Jentadueto  Джентадуето 2,5 мг /1000мг №60</t>
  </si>
  <si>
    <t>Lexotan 6 mg № 50 Лексотан (Бромазепам)</t>
  </si>
  <si>
    <t>Lipanthyl 267 mg  Ліпантіл ( фенофі брат )</t>
  </si>
  <si>
    <t>Prednisone Streuli 50mg №20 (Преднізон)</t>
  </si>
  <si>
    <t>Sipralexa 10mg  №14  Ципролекс (есциталопрам ) 10мг №14</t>
  </si>
  <si>
    <t>Xigduo 5mg/850mg №98 ( Ксігдуо)</t>
  </si>
  <si>
    <t>Zopiclone EG 7.5 mg  Зопіклон</t>
  </si>
  <si>
    <t>Нутрізон 1000мл</t>
  </si>
  <si>
    <t>Пляшка для суміші 130мл</t>
  </si>
  <si>
    <t>Пляшка для суміші 240 мл</t>
  </si>
  <si>
    <t>Система для ентерального харчування №1</t>
  </si>
  <si>
    <t>Стерильний зонд із самозмащенням №1</t>
  </si>
  <si>
    <t>Шприц 60 мл</t>
  </si>
  <si>
    <t>Швидкий тест на 6 наркотиків, тест-панель, сеча (MOP, BAR, AMP, MET, BZO, MTD)</t>
  </si>
  <si>
    <t>Благодійна допомога від Сахаров М.М.</t>
  </si>
  <si>
    <t>Набір для черезшкірної ендоскопічної гастростомії люкс (ЧЕГ), одноразовий</t>
  </si>
  <si>
    <t>Благодійна допомога від АТ "Київмедпрепарат"</t>
  </si>
  <si>
    <t>Засіб для догляду за унітазами, 5 л</t>
  </si>
  <si>
    <t>Мило господарське рідке, 1 л</t>
  </si>
  <si>
    <t>Благодіна допомога від БФ "Лікарі без кордонів-Бельгія"</t>
  </si>
  <si>
    <t>Бинт еластичний трубчаста сітка, голова/груди, рулон 25 м</t>
  </si>
  <si>
    <t>Компрес, газ, 10 см, 12 шарів, 17 ниток, стерильний</t>
  </si>
  <si>
    <t>Олія для догляду за хірургічними інструментами, флакон, 50 мл</t>
  </si>
  <si>
    <t>Хлорпромазину гідрохлорид, екв. 25 мг основа</t>
  </si>
  <si>
    <t>Благодійна допомога від Адіян С.О.</t>
  </si>
  <si>
    <t>Компленкт для тотального ендопротезування кульшового суглобу (ніжка безцементна; чашка безцементна; вкладиш; головка металева; гвинти 2 од.)</t>
  </si>
  <si>
    <t>Благодійна допомога від ТОВ "ГЕММА"</t>
  </si>
  <si>
    <t>Щипці кровоспинні, ПАНЕЛЬ, 14 см, прямі 16-10-14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</si>
</sst>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1" fillId="0" borderId="0" applyFill="0" applyProtection="0"/>
    <xf numFmtId="0" fontId="12" fillId="0" borderId="0" applyFill="0" applyProtection="0"/>
    <xf numFmtId="0" fontId="1" fillId="0" borderId="0"/>
  </cellStyleXfs>
  <cellXfs count="79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8" fillId="2" borderId="9" xfId="0" applyFont="1" applyFill="1" applyBorder="1" applyAlignment="1" applyProtection="1">
      <alignment vertical="center" wrapText="1"/>
    </xf>
    <xf numFmtId="0" fontId="7" fillId="2" borderId="1" xfId="0" quotePrefix="1" applyFont="1" applyFill="1" applyBorder="1" applyAlignment="1">
      <alignment vertical="center" wrapText="1"/>
    </xf>
    <xf numFmtId="0" fontId="5" fillId="2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3" borderId="9" xfId="1" applyFont="1" applyFill="1" applyBorder="1" applyAlignment="1" applyProtection="1">
      <alignment vertical="center" wrapText="1"/>
    </xf>
    <xf numFmtId="0" fontId="7" fillId="3" borderId="1" xfId="0" quotePrefix="1" applyFont="1" applyFill="1" applyBorder="1" applyAlignment="1">
      <alignment vertical="center" wrapText="1"/>
    </xf>
    <xf numFmtId="0" fontId="5" fillId="3" borderId="0" xfId="0" applyFont="1" applyFill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top" wrapText="1"/>
    </xf>
    <xf numFmtId="0" fontId="7" fillId="4" borderId="1" xfId="0" quotePrefix="1" applyFont="1" applyFill="1" applyBorder="1" applyAlignment="1">
      <alignment vertical="center" wrapText="1"/>
    </xf>
    <xf numFmtId="0" fontId="5" fillId="4" borderId="0" xfId="0" applyFont="1" applyFill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top" wrapText="1"/>
    </xf>
    <xf numFmtId="0" fontId="7" fillId="5" borderId="1" xfId="0" quotePrefix="1" applyFont="1" applyFill="1" applyBorder="1" applyAlignment="1">
      <alignment vertical="center" wrapText="1"/>
    </xf>
    <xf numFmtId="0" fontId="5" fillId="5" borderId="0" xfId="0" applyFont="1" applyFill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top" wrapText="1"/>
    </xf>
    <xf numFmtId="0" fontId="7" fillId="6" borderId="1" xfId="0" quotePrefix="1" applyFont="1" applyFill="1" applyBorder="1" applyAlignment="1">
      <alignment vertical="center" wrapText="1"/>
    </xf>
    <xf numFmtId="0" fontId="5" fillId="6" borderId="0" xfId="0" applyFont="1" applyFill="1"/>
    <xf numFmtId="0" fontId="5" fillId="7" borderId="0" xfId="0" applyFont="1" applyFill="1"/>
    <xf numFmtId="4" fontId="10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4" fontId="5" fillId="0" borderId="8" xfId="0" applyNumberFormat="1" applyFont="1" applyBorder="1"/>
    <xf numFmtId="0" fontId="8" fillId="3" borderId="10" xfId="0" applyFont="1" applyFill="1" applyBorder="1" applyAlignment="1" applyProtection="1">
      <alignment vertical="center" wrapText="1"/>
    </xf>
    <xf numFmtId="0" fontId="8" fillId="5" borderId="10" xfId="0" applyFont="1" applyFill="1" applyBorder="1" applyAlignment="1" applyProtection="1">
      <alignment vertical="center" wrapText="1"/>
    </xf>
    <xf numFmtId="0" fontId="8" fillId="4" borderId="10" xfId="0" applyFont="1" applyFill="1" applyBorder="1" applyAlignment="1" applyProtection="1">
      <alignment vertical="center" wrapText="1"/>
    </xf>
    <xf numFmtId="0" fontId="5" fillId="4" borderId="10" xfId="2" applyFont="1" applyFill="1" applyBorder="1" applyAlignment="1" applyProtection="1">
      <alignment vertical="center" wrapText="1"/>
    </xf>
    <xf numFmtId="0" fontId="8" fillId="6" borderId="10" xfId="0" applyFont="1" applyFill="1" applyBorder="1" applyAlignment="1" applyProtection="1">
      <alignment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8" fillId="5" borderId="9" xfId="0" applyFont="1" applyFill="1" applyBorder="1" applyAlignment="1" applyProtection="1">
      <alignment vertical="center" wrapText="1"/>
    </xf>
    <xf numFmtId="0" fontId="13" fillId="3" borderId="10" xfId="0" applyFont="1" applyFill="1" applyBorder="1" applyAlignment="1" applyProtection="1">
      <alignment vertical="center" wrapText="1"/>
    </xf>
    <xf numFmtId="0" fontId="5" fillId="6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2" fontId="5" fillId="5" borderId="1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 applyProtection="1">
      <alignment vertical="center" wrapText="1"/>
    </xf>
    <xf numFmtId="49" fontId="14" fillId="3" borderId="1" xfId="3" applyNumberFormat="1" applyFont="1" applyFill="1" applyBorder="1" applyAlignment="1">
      <alignment vertical="center"/>
    </xf>
    <xf numFmtId="49" fontId="14" fillId="4" borderId="1" xfId="3" applyNumberFormat="1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 applyProtection="1">
      <alignment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top" wrapText="1"/>
    </xf>
    <xf numFmtId="2" fontId="5" fillId="8" borderId="1" xfId="0" applyNumberFormat="1" applyFont="1" applyFill="1" applyBorder="1" applyAlignment="1">
      <alignment horizontal="center" vertical="center"/>
    </xf>
    <xf numFmtId="0" fontId="8" fillId="8" borderId="10" xfId="0" applyFont="1" applyFill="1" applyBorder="1" applyAlignment="1" applyProtection="1">
      <alignment vertical="center" wrapText="1"/>
    </xf>
    <xf numFmtId="4" fontId="7" fillId="8" borderId="1" xfId="0" applyNumberFormat="1" applyFont="1" applyFill="1" applyBorder="1" applyAlignment="1">
      <alignment horizontal="center" vertical="center"/>
    </xf>
    <xf numFmtId="0" fontId="7" fillId="8" borderId="1" xfId="0" quotePrefix="1" applyFont="1" applyFill="1" applyBorder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view="pageBreakPreview" topLeftCell="A64" zoomScale="75" zoomScaleNormal="75" zoomScaleSheetLayoutView="75" workbookViewId="0">
      <selection activeCell="A70" sqref="A70:K72"/>
    </sheetView>
  </sheetViews>
  <sheetFormatPr defaultRowHeight="25.5" customHeight="1" x14ac:dyDescent="0.25"/>
  <cols>
    <col min="1" max="1" width="11.5703125" style="7" customWidth="1"/>
    <col min="2" max="2" width="22.28515625" style="1" customWidth="1"/>
    <col min="3" max="3" width="11.42578125" style="1" customWidth="1"/>
    <col min="4" max="4" width="15.7109375" style="39" customWidth="1"/>
    <col min="5" max="5" width="58.7109375" style="1" customWidth="1"/>
    <col min="6" max="6" width="16.7109375" style="39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39" customWidth="1"/>
    <col min="11" max="11" width="17.7109375" style="1" customWidth="1"/>
    <col min="12" max="16384" width="9.140625" style="1"/>
  </cols>
  <sheetData>
    <row r="1" spans="1:20" ht="25.5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">
      <c r="A2" s="52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25">
      <c r="A3" s="53" t="s">
        <v>1</v>
      </c>
      <c r="B3" s="49" t="s">
        <v>2</v>
      </c>
      <c r="C3" s="55" t="s">
        <v>3</v>
      </c>
      <c r="D3" s="56"/>
      <c r="E3" s="57"/>
      <c r="F3" s="58" t="s">
        <v>6</v>
      </c>
      <c r="G3" s="55" t="s">
        <v>7</v>
      </c>
      <c r="H3" s="56"/>
      <c r="I3" s="56"/>
      <c r="J3" s="57"/>
      <c r="K3" s="49" t="s">
        <v>11</v>
      </c>
    </row>
    <row r="4" spans="1:20" ht="95.25" customHeight="1" x14ac:dyDescent="0.25">
      <c r="A4" s="54"/>
      <c r="B4" s="50"/>
      <c r="C4" s="3" t="s">
        <v>4</v>
      </c>
      <c r="D4" s="33" t="s">
        <v>14</v>
      </c>
      <c r="E4" s="3" t="s">
        <v>5</v>
      </c>
      <c r="F4" s="59"/>
      <c r="G4" s="3" t="s">
        <v>15</v>
      </c>
      <c r="H4" s="3" t="s">
        <v>8</v>
      </c>
      <c r="I4" s="3" t="s">
        <v>9</v>
      </c>
      <c r="J4" s="33" t="s">
        <v>10</v>
      </c>
      <c r="K4" s="50"/>
    </row>
    <row r="5" spans="1:20" s="13" customFormat="1" ht="47.25" x14ac:dyDescent="0.25">
      <c r="A5" s="9" t="s">
        <v>28</v>
      </c>
      <c r="B5" s="10" t="s">
        <v>12</v>
      </c>
      <c r="C5" s="9" t="s">
        <v>13</v>
      </c>
      <c r="D5" s="68">
        <v>0.4</v>
      </c>
      <c r="E5" s="11" t="s">
        <v>57</v>
      </c>
      <c r="F5" s="34">
        <f t="shared" ref="F5:F6" si="0">SUM(D5)</f>
        <v>0.4</v>
      </c>
      <c r="G5" s="9" t="s">
        <v>13</v>
      </c>
      <c r="H5" s="9" t="s">
        <v>13</v>
      </c>
      <c r="I5" s="12" t="str">
        <f t="shared" ref="I5" si="1">E5</f>
        <v>Послуга з технічної діагностики та поточного ремонту комплексу електронного відео ендоскопічної системи з гастроскопом та колоноскопом</v>
      </c>
      <c r="J5" s="34">
        <f t="shared" ref="J5" si="2">F5</f>
        <v>0.4</v>
      </c>
      <c r="K5" s="9" t="s">
        <v>13</v>
      </c>
    </row>
    <row r="6" spans="1:20" s="13" customFormat="1" ht="47.25" x14ac:dyDescent="0.25">
      <c r="A6" s="9" t="s">
        <v>28</v>
      </c>
      <c r="B6" s="10" t="s">
        <v>12</v>
      </c>
      <c r="C6" s="9" t="s">
        <v>13</v>
      </c>
      <c r="D6" s="68">
        <v>0.56000000000000005</v>
      </c>
      <c r="E6" s="11" t="s">
        <v>58</v>
      </c>
      <c r="F6" s="34">
        <f t="shared" si="0"/>
        <v>0.56000000000000005</v>
      </c>
      <c r="G6" s="9" t="s">
        <v>13</v>
      </c>
      <c r="H6" s="9" t="s">
        <v>13</v>
      </c>
      <c r="I6" s="12" t="str">
        <f t="shared" ref="I6" si="3">E6</f>
        <v>Послуга централізованого спостереження за станом тривожної сигналізації та реагування ГШР ПЦО на відповідні сигнали на об'єкти</v>
      </c>
      <c r="J6" s="34">
        <f t="shared" ref="J6" si="4">F6</f>
        <v>0.56000000000000005</v>
      </c>
      <c r="K6" s="9" t="s">
        <v>13</v>
      </c>
    </row>
    <row r="7" spans="1:20" s="18" customFormat="1" ht="31.5" x14ac:dyDescent="0.25">
      <c r="A7" s="14" t="s">
        <v>28</v>
      </c>
      <c r="B7" s="15" t="s">
        <v>20</v>
      </c>
      <c r="C7" s="14" t="s">
        <v>13</v>
      </c>
      <c r="D7" s="70">
        <v>1.7989999999999999</v>
      </c>
      <c r="E7" s="16" t="s">
        <v>43</v>
      </c>
      <c r="F7" s="35">
        <f t="shared" ref="F7:F10" si="5">SUM(D7)</f>
        <v>1.7989999999999999</v>
      </c>
      <c r="G7" s="14" t="s">
        <v>13</v>
      </c>
      <c r="H7" s="14" t="s">
        <v>13</v>
      </c>
      <c r="I7" s="17" t="str">
        <f t="shared" ref="I7:I10" si="6">E7</f>
        <v>Мікрохвильова піч Gorenje</v>
      </c>
      <c r="J7" s="35">
        <f t="shared" ref="J7:J10" si="7">F7</f>
        <v>1.7989999999999999</v>
      </c>
      <c r="K7" s="14" t="s">
        <v>13</v>
      </c>
    </row>
    <row r="8" spans="1:20" s="18" customFormat="1" ht="31.5" x14ac:dyDescent="0.25">
      <c r="A8" s="14" t="s">
        <v>28</v>
      </c>
      <c r="B8" s="15" t="s">
        <v>20</v>
      </c>
      <c r="C8" s="14" t="s">
        <v>13</v>
      </c>
      <c r="D8" s="70">
        <v>0.6</v>
      </c>
      <c r="E8" s="41" t="s">
        <v>41</v>
      </c>
      <c r="F8" s="35">
        <f t="shared" si="5"/>
        <v>0.6</v>
      </c>
      <c r="G8" s="14" t="s">
        <v>13</v>
      </c>
      <c r="H8" s="14" t="s">
        <v>13</v>
      </c>
      <c r="I8" s="17" t="str">
        <f t="shared" si="6"/>
        <v>Ліжко лікарняне к/в</v>
      </c>
      <c r="J8" s="35">
        <f t="shared" si="7"/>
        <v>0.6</v>
      </c>
      <c r="K8" s="14" t="s">
        <v>13</v>
      </c>
    </row>
    <row r="9" spans="1:20" s="18" customFormat="1" ht="31.5" x14ac:dyDescent="0.25">
      <c r="A9" s="14" t="s">
        <v>28</v>
      </c>
      <c r="B9" s="15" t="s">
        <v>20</v>
      </c>
      <c r="C9" s="14" t="s">
        <v>13</v>
      </c>
      <c r="D9" s="70">
        <v>10.3</v>
      </c>
      <c r="E9" s="41" t="s">
        <v>40</v>
      </c>
      <c r="F9" s="35">
        <f t="shared" si="5"/>
        <v>10.3</v>
      </c>
      <c r="G9" s="14" t="s">
        <v>13</v>
      </c>
      <c r="H9" s="14" t="s">
        <v>13</v>
      </c>
      <c r="I9" s="17" t="str">
        <f t="shared" si="6"/>
        <v>Ліжко односпальне з матрацом</v>
      </c>
      <c r="J9" s="35">
        <f t="shared" si="7"/>
        <v>10.3</v>
      </c>
      <c r="K9" s="14" t="s">
        <v>13</v>
      </c>
    </row>
    <row r="10" spans="1:20" s="18" customFormat="1" ht="31.5" x14ac:dyDescent="0.25">
      <c r="A10" s="14" t="s">
        <v>28</v>
      </c>
      <c r="B10" s="15" t="s">
        <v>20</v>
      </c>
      <c r="C10" s="14" t="s">
        <v>13</v>
      </c>
      <c r="D10" s="70">
        <v>7.8890000000000002</v>
      </c>
      <c r="E10" s="41" t="s">
        <v>39</v>
      </c>
      <c r="F10" s="35">
        <f t="shared" si="5"/>
        <v>7.8890000000000002</v>
      </c>
      <c r="G10" s="14" t="s">
        <v>13</v>
      </c>
      <c r="H10" s="14" t="s">
        <v>13</v>
      </c>
      <c r="I10" s="17" t="str">
        <f t="shared" si="6"/>
        <v>Кондиціонер спліт Vestfrost VFC07VA</v>
      </c>
      <c r="J10" s="35">
        <f t="shared" si="7"/>
        <v>7.8890000000000002</v>
      </c>
      <c r="K10" s="14" t="s">
        <v>13</v>
      </c>
    </row>
    <row r="11" spans="1:20" s="18" customFormat="1" ht="31.5" x14ac:dyDescent="0.25">
      <c r="A11" s="14" t="s">
        <v>28</v>
      </c>
      <c r="B11" s="15" t="s">
        <v>20</v>
      </c>
      <c r="C11" s="14" t="s">
        <v>13</v>
      </c>
      <c r="D11" s="70">
        <v>9</v>
      </c>
      <c r="E11" s="41" t="s">
        <v>42</v>
      </c>
      <c r="F11" s="35">
        <f t="shared" ref="F11:F43" si="8">SUM(D11)</f>
        <v>9</v>
      </c>
      <c r="G11" s="14" t="s">
        <v>13</v>
      </c>
      <c r="H11" s="14" t="s">
        <v>13</v>
      </c>
      <c r="I11" s="17" t="str">
        <f t="shared" ref="I11:I43" si="9">E11</f>
        <v>Кондиціонер спліт-система Cooper&amp;Hunter CH-S18XN8</v>
      </c>
      <c r="J11" s="35">
        <f t="shared" ref="J11:J43" si="10">F11</f>
        <v>9</v>
      </c>
      <c r="K11" s="14" t="s">
        <v>13</v>
      </c>
    </row>
    <row r="12" spans="1:20" s="18" customFormat="1" ht="31.5" x14ac:dyDescent="0.25">
      <c r="A12" s="14" t="s">
        <v>28</v>
      </c>
      <c r="B12" s="15" t="s">
        <v>20</v>
      </c>
      <c r="C12" s="14" t="s">
        <v>13</v>
      </c>
      <c r="D12" s="70">
        <v>5.5179999999999998</v>
      </c>
      <c r="E12" s="41" t="s">
        <v>44</v>
      </c>
      <c r="F12" s="35">
        <f t="shared" si="8"/>
        <v>5.5179999999999998</v>
      </c>
      <c r="G12" s="14" t="s">
        <v>13</v>
      </c>
      <c r="H12" s="14" t="s">
        <v>13</v>
      </c>
      <c r="I12" s="17" t="str">
        <f t="shared" si="9"/>
        <v>Кондиціонер спліт Delfa ACW0918</v>
      </c>
      <c r="J12" s="35">
        <f t="shared" si="10"/>
        <v>5.5179999999999998</v>
      </c>
      <c r="K12" s="14" t="s">
        <v>13</v>
      </c>
    </row>
    <row r="13" spans="1:20" s="18" customFormat="1" ht="31.5" x14ac:dyDescent="0.25">
      <c r="A13" s="14" t="s">
        <v>28</v>
      </c>
      <c r="B13" s="15" t="s">
        <v>20</v>
      </c>
      <c r="C13" s="14" t="s">
        <v>13</v>
      </c>
      <c r="D13" s="70">
        <v>8.4990000000000006</v>
      </c>
      <c r="E13" s="41" t="s">
        <v>45</v>
      </c>
      <c r="F13" s="35">
        <f t="shared" si="8"/>
        <v>8.4990000000000006</v>
      </c>
      <c r="G13" s="14" t="s">
        <v>13</v>
      </c>
      <c r="H13" s="14" t="s">
        <v>13</v>
      </c>
      <c r="I13" s="17" t="str">
        <f t="shared" si="9"/>
        <v>Кондиціонер спліт ARCTIC ARC-07HOF1</v>
      </c>
      <c r="J13" s="35">
        <f t="shared" si="10"/>
        <v>8.4990000000000006</v>
      </c>
      <c r="K13" s="14" t="s">
        <v>13</v>
      </c>
    </row>
    <row r="14" spans="1:20" s="18" customFormat="1" ht="31.5" x14ac:dyDescent="0.25">
      <c r="A14" s="14" t="s">
        <v>28</v>
      </c>
      <c r="B14" s="15" t="s">
        <v>20</v>
      </c>
      <c r="C14" s="14" t="s">
        <v>13</v>
      </c>
      <c r="D14" s="70">
        <v>10</v>
      </c>
      <c r="E14" s="41" t="s">
        <v>26</v>
      </c>
      <c r="F14" s="35">
        <f t="shared" si="8"/>
        <v>10</v>
      </c>
      <c r="G14" s="14" t="s">
        <v>13</v>
      </c>
      <c r="H14" s="14" t="s">
        <v>13</v>
      </c>
      <c r="I14" s="17" t="str">
        <f t="shared" si="9"/>
        <v>Стіл кутовий</v>
      </c>
      <c r="J14" s="35">
        <f t="shared" si="10"/>
        <v>10</v>
      </c>
      <c r="K14" s="14" t="s">
        <v>13</v>
      </c>
    </row>
    <row r="15" spans="1:20" s="18" customFormat="1" ht="31.5" x14ac:dyDescent="0.25">
      <c r="A15" s="14" t="s">
        <v>28</v>
      </c>
      <c r="B15" s="15" t="s">
        <v>20</v>
      </c>
      <c r="C15" s="14" t="s">
        <v>13</v>
      </c>
      <c r="D15" s="70">
        <v>17.45974</v>
      </c>
      <c r="E15" s="61" t="s">
        <v>46</v>
      </c>
      <c r="F15" s="35">
        <f t="shared" si="8"/>
        <v>17.45974</v>
      </c>
      <c r="G15" s="14" t="s">
        <v>13</v>
      </c>
      <c r="H15" s="14" t="s">
        <v>13</v>
      </c>
      <c r="I15" s="17" t="str">
        <f t="shared" si="9"/>
        <v>Електричний водонагрівач Hi-Therm, 100л</v>
      </c>
      <c r="J15" s="35">
        <f t="shared" si="10"/>
        <v>17.45974</v>
      </c>
      <c r="K15" s="14" t="s">
        <v>13</v>
      </c>
    </row>
    <row r="16" spans="1:20" s="18" customFormat="1" ht="31.5" x14ac:dyDescent="0.25">
      <c r="A16" s="14" t="s">
        <v>28</v>
      </c>
      <c r="B16" s="15" t="s">
        <v>20</v>
      </c>
      <c r="C16" s="14" t="s">
        <v>13</v>
      </c>
      <c r="D16" s="70">
        <v>19.081019999999999</v>
      </c>
      <c r="E16" s="61" t="s">
        <v>47</v>
      </c>
      <c r="F16" s="35">
        <f t="shared" si="8"/>
        <v>19.081019999999999</v>
      </c>
      <c r="G16" s="14" t="s">
        <v>13</v>
      </c>
      <c r="H16" s="14" t="s">
        <v>13</v>
      </c>
      <c r="I16" s="17" t="str">
        <f t="shared" si="9"/>
        <v>Електричний водонагрівач Hi-Therm, 10л</v>
      </c>
      <c r="J16" s="35">
        <f t="shared" si="10"/>
        <v>19.081019999999999</v>
      </c>
      <c r="K16" s="14" t="s">
        <v>13</v>
      </c>
    </row>
    <row r="17" spans="1:11" s="18" customFormat="1" ht="31.5" x14ac:dyDescent="0.25">
      <c r="A17" s="14" t="s">
        <v>28</v>
      </c>
      <c r="B17" s="15" t="s">
        <v>20</v>
      </c>
      <c r="C17" s="14" t="s">
        <v>13</v>
      </c>
      <c r="D17" s="70">
        <v>14.20058</v>
      </c>
      <c r="E17" s="61" t="s">
        <v>48</v>
      </c>
      <c r="F17" s="35">
        <f t="shared" ref="F17:F18" si="11">SUM(D17)</f>
        <v>14.20058</v>
      </c>
      <c r="G17" s="14" t="s">
        <v>13</v>
      </c>
      <c r="H17" s="14" t="s">
        <v>13</v>
      </c>
      <c r="I17" s="17" t="str">
        <f t="shared" ref="I17:I18" si="12">E17</f>
        <v>Електричний водонагрівач Hi-Therm, 80л</v>
      </c>
      <c r="J17" s="35">
        <f t="shared" ref="J17:J18" si="13">F17</f>
        <v>14.20058</v>
      </c>
      <c r="K17" s="14" t="s">
        <v>13</v>
      </c>
    </row>
    <row r="18" spans="1:11" s="18" customFormat="1" ht="31.5" x14ac:dyDescent="0.25">
      <c r="A18" s="14" t="s">
        <v>28</v>
      </c>
      <c r="B18" s="15" t="s">
        <v>20</v>
      </c>
      <c r="C18" s="14" t="s">
        <v>13</v>
      </c>
      <c r="D18" s="70">
        <v>27.02102</v>
      </c>
      <c r="E18" s="61" t="s">
        <v>49</v>
      </c>
      <c r="F18" s="35">
        <f t="shared" si="11"/>
        <v>27.02102</v>
      </c>
      <c r="G18" s="14" t="s">
        <v>13</v>
      </c>
      <c r="H18" s="14" t="s">
        <v>13</v>
      </c>
      <c r="I18" s="17" t="str">
        <f t="shared" si="12"/>
        <v>Кондиціонер спліт-система Cooper&amp;Hunter 07</v>
      </c>
      <c r="J18" s="35">
        <f t="shared" si="13"/>
        <v>27.02102</v>
      </c>
      <c r="K18" s="14" t="s">
        <v>13</v>
      </c>
    </row>
    <row r="19" spans="1:11" s="18" customFormat="1" ht="31.5" x14ac:dyDescent="0.25">
      <c r="A19" s="14" t="s">
        <v>28</v>
      </c>
      <c r="B19" s="15" t="s">
        <v>20</v>
      </c>
      <c r="C19" s="14" t="s">
        <v>13</v>
      </c>
      <c r="D19" s="70">
        <v>15.069420000000001</v>
      </c>
      <c r="E19" s="61" t="s">
        <v>50</v>
      </c>
      <c r="F19" s="35">
        <f t="shared" si="8"/>
        <v>15.069420000000001</v>
      </c>
      <c r="G19" s="14" t="s">
        <v>13</v>
      </c>
      <c r="H19" s="14" t="s">
        <v>13</v>
      </c>
      <c r="I19" s="17" t="str">
        <f t="shared" si="9"/>
        <v>Кондиціонер спліт-система Cooper&amp;Hunter 09</v>
      </c>
      <c r="J19" s="35">
        <f t="shared" si="10"/>
        <v>15.069420000000001</v>
      </c>
      <c r="K19" s="14" t="s">
        <v>13</v>
      </c>
    </row>
    <row r="20" spans="1:11" s="18" customFormat="1" ht="31.5" x14ac:dyDescent="0.25">
      <c r="A20" s="14" t="s">
        <v>28</v>
      </c>
      <c r="B20" s="15" t="s">
        <v>20</v>
      </c>
      <c r="C20" s="14" t="s">
        <v>13</v>
      </c>
      <c r="D20" s="70">
        <v>34.91948</v>
      </c>
      <c r="E20" s="61" t="s">
        <v>51</v>
      </c>
      <c r="F20" s="35">
        <f t="shared" si="8"/>
        <v>34.91948</v>
      </c>
      <c r="G20" s="14" t="s">
        <v>13</v>
      </c>
      <c r="H20" s="14" t="s">
        <v>13</v>
      </c>
      <c r="I20" s="17" t="str">
        <f t="shared" si="9"/>
        <v xml:space="preserve">Кондиціонер спліт-система Cooper&amp;Hunter 12 </v>
      </c>
      <c r="J20" s="35">
        <f t="shared" si="10"/>
        <v>34.91948</v>
      </c>
      <c r="K20" s="14" t="s">
        <v>13</v>
      </c>
    </row>
    <row r="21" spans="1:11" s="18" customFormat="1" ht="31.5" x14ac:dyDescent="0.25">
      <c r="A21" s="14" t="s">
        <v>28</v>
      </c>
      <c r="B21" s="15" t="s">
        <v>20</v>
      </c>
      <c r="C21" s="14" t="s">
        <v>13</v>
      </c>
      <c r="D21" s="70">
        <v>4.01159</v>
      </c>
      <c r="E21" s="61" t="s">
        <v>52</v>
      </c>
      <c r="F21" s="35">
        <f t="shared" si="8"/>
        <v>4.01159</v>
      </c>
      <c r="G21" s="14" t="s">
        <v>13</v>
      </c>
      <c r="H21" s="14" t="s">
        <v>13</v>
      </c>
      <c r="I21" s="17" t="str">
        <f t="shared" si="9"/>
        <v>Комплекс для лікувальних закладів - КПЛ-03 СД03-10 (Електроприлад пульт VELLEZ)</v>
      </c>
      <c r="J21" s="35">
        <f t="shared" si="10"/>
        <v>4.01159</v>
      </c>
      <c r="K21" s="14" t="s">
        <v>13</v>
      </c>
    </row>
    <row r="22" spans="1:11" s="18" customFormat="1" ht="31.5" x14ac:dyDescent="0.25">
      <c r="A22" s="14" t="s">
        <v>28</v>
      </c>
      <c r="B22" s="15" t="s">
        <v>20</v>
      </c>
      <c r="C22" s="14" t="s">
        <v>13</v>
      </c>
      <c r="D22" s="70">
        <v>9.3782000000000014</v>
      </c>
      <c r="E22" s="61" t="s">
        <v>53</v>
      </c>
      <c r="F22" s="35">
        <f t="shared" si="8"/>
        <v>9.3782000000000014</v>
      </c>
      <c r="G22" s="14" t="s">
        <v>13</v>
      </c>
      <c r="H22" s="14" t="s">
        <v>13</v>
      </c>
      <c r="I22" s="17" t="str">
        <f t="shared" si="9"/>
        <v>Бактерицидний опромінювач</v>
      </c>
      <c r="J22" s="35">
        <f t="shared" si="10"/>
        <v>9.3782000000000014</v>
      </c>
      <c r="K22" s="14" t="s">
        <v>13</v>
      </c>
    </row>
    <row r="23" spans="1:11" s="18" customFormat="1" ht="31.5" x14ac:dyDescent="0.25">
      <c r="A23" s="14" t="s">
        <v>28</v>
      </c>
      <c r="B23" s="15" t="s">
        <v>20</v>
      </c>
      <c r="C23" s="14" t="s">
        <v>13</v>
      </c>
      <c r="D23" s="70">
        <v>85</v>
      </c>
      <c r="E23" s="61" t="s">
        <v>59</v>
      </c>
      <c r="F23" s="35">
        <f t="shared" si="8"/>
        <v>85</v>
      </c>
      <c r="G23" s="14" t="s">
        <v>13</v>
      </c>
      <c r="H23" s="14" t="s">
        <v>13</v>
      </c>
      <c r="I23" s="17" t="str">
        <f t="shared" si="9"/>
        <v>Фільтр LM 1818</v>
      </c>
      <c r="J23" s="35">
        <f t="shared" si="10"/>
        <v>85</v>
      </c>
      <c r="K23" s="14" t="s">
        <v>13</v>
      </c>
    </row>
    <row r="24" spans="1:11" s="18" customFormat="1" ht="31.5" x14ac:dyDescent="0.25">
      <c r="A24" s="14" t="s">
        <v>28</v>
      </c>
      <c r="B24" s="15" t="s">
        <v>20</v>
      </c>
      <c r="C24" s="14" t="s">
        <v>13</v>
      </c>
      <c r="D24" s="70">
        <v>48</v>
      </c>
      <c r="E24" s="61" t="s">
        <v>60</v>
      </c>
      <c r="F24" s="35">
        <f t="shared" si="8"/>
        <v>48</v>
      </c>
      <c r="G24" s="14" t="s">
        <v>13</v>
      </c>
      <c r="H24" s="14" t="s">
        <v>13</v>
      </c>
      <c r="I24" s="17" t="str">
        <f t="shared" si="9"/>
        <v>Фільтр LM 1212</v>
      </c>
      <c r="J24" s="35">
        <f t="shared" si="10"/>
        <v>48</v>
      </c>
      <c r="K24" s="14" t="s">
        <v>13</v>
      </c>
    </row>
    <row r="25" spans="1:11" s="18" customFormat="1" ht="63" x14ac:dyDescent="0.25">
      <c r="A25" s="14" t="s">
        <v>28</v>
      </c>
      <c r="B25" s="15" t="s">
        <v>69</v>
      </c>
      <c r="C25" s="14" t="s">
        <v>13</v>
      </c>
      <c r="D25" s="70">
        <v>0.26</v>
      </c>
      <c r="E25" s="66" t="s">
        <v>70</v>
      </c>
      <c r="F25" s="35">
        <f t="shared" ref="F25:F32" si="14">SUM(D25)</f>
        <v>0.26</v>
      </c>
      <c r="G25" s="14" t="s">
        <v>13</v>
      </c>
      <c r="H25" s="14" t="s">
        <v>13</v>
      </c>
      <c r="I25" s="17" t="str">
        <f t="shared" ref="I25:I32" si="15">E25</f>
        <v>Bromarepam EG 6 mg (Бромазепам)</v>
      </c>
      <c r="J25" s="35">
        <f t="shared" ref="J25:J32" si="16">F25</f>
        <v>0.26</v>
      </c>
      <c r="K25" s="14" t="s">
        <v>13</v>
      </c>
    </row>
    <row r="26" spans="1:11" s="18" customFormat="1" ht="63" x14ac:dyDescent="0.25">
      <c r="A26" s="14" t="s">
        <v>28</v>
      </c>
      <c r="B26" s="15" t="s">
        <v>69</v>
      </c>
      <c r="C26" s="14" t="s">
        <v>13</v>
      </c>
      <c r="D26" s="70">
        <v>2.8</v>
      </c>
      <c r="E26" s="66" t="s">
        <v>71</v>
      </c>
      <c r="F26" s="35">
        <f t="shared" si="14"/>
        <v>2.8</v>
      </c>
      <c r="G26" s="14" t="s">
        <v>13</v>
      </c>
      <c r="H26" s="14" t="s">
        <v>13</v>
      </c>
      <c r="I26" s="17" t="str">
        <f t="shared" si="15"/>
        <v>Caaprovel 300/12.5mg №98 (КоАпровель)</v>
      </c>
      <c r="J26" s="35">
        <f t="shared" si="16"/>
        <v>2.8</v>
      </c>
      <c r="K26" s="14" t="s">
        <v>13</v>
      </c>
    </row>
    <row r="27" spans="1:11" s="18" customFormat="1" ht="63" x14ac:dyDescent="0.25">
      <c r="A27" s="14" t="s">
        <v>28</v>
      </c>
      <c r="B27" s="15" t="s">
        <v>69</v>
      </c>
      <c r="C27" s="14" t="s">
        <v>13</v>
      </c>
      <c r="D27" s="70">
        <v>1.325</v>
      </c>
      <c r="E27" s="66" t="s">
        <v>72</v>
      </c>
      <c r="F27" s="35">
        <f t="shared" si="14"/>
        <v>1.325</v>
      </c>
      <c r="G27" s="14" t="s">
        <v>13</v>
      </c>
      <c r="H27" s="14" t="s">
        <v>13</v>
      </c>
      <c r="I27" s="17" t="str">
        <f t="shared" si="15"/>
        <v>Citalopram EG 20 mg  Циталопрам</v>
      </c>
      <c r="J27" s="35">
        <f t="shared" si="16"/>
        <v>1.325</v>
      </c>
      <c r="K27" s="14" t="s">
        <v>13</v>
      </c>
    </row>
    <row r="28" spans="1:11" s="18" customFormat="1" ht="63" x14ac:dyDescent="0.25">
      <c r="A28" s="14" t="s">
        <v>28</v>
      </c>
      <c r="B28" s="15" t="s">
        <v>69</v>
      </c>
      <c r="C28" s="14" t="s">
        <v>13</v>
      </c>
      <c r="D28" s="70">
        <v>0.87</v>
      </c>
      <c r="E28" s="66" t="s">
        <v>73</v>
      </c>
      <c r="F28" s="35">
        <f t="shared" si="14"/>
        <v>0.87</v>
      </c>
      <c r="G28" s="14" t="s">
        <v>13</v>
      </c>
      <c r="H28" s="14" t="s">
        <v>13</v>
      </c>
      <c r="I28" s="17" t="str">
        <f t="shared" si="15"/>
        <v>Ferro sanol  Ферро Санол ( залізо) 30 мг/мл 30 мл флак</v>
      </c>
      <c r="J28" s="35">
        <f t="shared" si="16"/>
        <v>0.87</v>
      </c>
      <c r="K28" s="14" t="s">
        <v>13</v>
      </c>
    </row>
    <row r="29" spans="1:11" s="18" customFormat="1" ht="63" x14ac:dyDescent="0.25">
      <c r="A29" s="14" t="s">
        <v>28</v>
      </c>
      <c r="B29" s="15" t="s">
        <v>69</v>
      </c>
      <c r="C29" s="14" t="s">
        <v>13</v>
      </c>
      <c r="D29" s="70">
        <v>0.56000000000000005</v>
      </c>
      <c r="E29" s="66" t="s">
        <v>74</v>
      </c>
      <c r="F29" s="35">
        <f t="shared" si="14"/>
        <v>0.56000000000000005</v>
      </c>
      <c r="G29" s="14" t="s">
        <v>13</v>
      </c>
      <c r="H29" s="14" t="s">
        <v>13</v>
      </c>
      <c r="I29" s="17" t="str">
        <f t="shared" si="15"/>
        <v>Fraxiparine  Флаксипарин  0,4 шприц</v>
      </c>
      <c r="J29" s="35">
        <f t="shared" si="16"/>
        <v>0.56000000000000005</v>
      </c>
      <c r="K29" s="14" t="s">
        <v>13</v>
      </c>
    </row>
    <row r="30" spans="1:11" s="18" customFormat="1" ht="63" x14ac:dyDescent="0.25">
      <c r="A30" s="14" t="s">
        <v>28</v>
      </c>
      <c r="B30" s="15" t="s">
        <v>69</v>
      </c>
      <c r="C30" s="14" t="s">
        <v>13</v>
      </c>
      <c r="D30" s="70">
        <v>13.5</v>
      </c>
      <c r="E30" s="66" t="s">
        <v>75</v>
      </c>
      <c r="F30" s="35">
        <f t="shared" si="14"/>
        <v>13.5</v>
      </c>
      <c r="G30" s="14" t="s">
        <v>13</v>
      </c>
      <c r="H30" s="14" t="s">
        <v>13</v>
      </c>
      <c r="I30" s="17" t="str">
        <f t="shared" si="15"/>
        <v>Jentadueto  Джентадуето 2,5 мг /1000мг №60_x000D_ Jentadueto  Джентадуето 2,5 мг /1000мг №60</v>
      </c>
      <c r="J30" s="35">
        <f t="shared" si="16"/>
        <v>13.5</v>
      </c>
      <c r="K30" s="14" t="s">
        <v>13</v>
      </c>
    </row>
    <row r="31" spans="1:11" s="18" customFormat="1" ht="63" x14ac:dyDescent="0.25">
      <c r="A31" s="14" t="s">
        <v>28</v>
      </c>
      <c r="B31" s="15" t="s">
        <v>69</v>
      </c>
      <c r="C31" s="14" t="s">
        <v>13</v>
      </c>
      <c r="D31" s="70">
        <v>0.6</v>
      </c>
      <c r="E31" s="66" t="s">
        <v>76</v>
      </c>
      <c r="F31" s="35">
        <f t="shared" si="14"/>
        <v>0.6</v>
      </c>
      <c r="G31" s="14" t="s">
        <v>13</v>
      </c>
      <c r="H31" s="14" t="s">
        <v>13</v>
      </c>
      <c r="I31" s="17" t="str">
        <f t="shared" si="15"/>
        <v>Lexotan 6 mg № 50 Лексотан (Бромазепам)</v>
      </c>
      <c r="J31" s="35">
        <f t="shared" si="16"/>
        <v>0.6</v>
      </c>
      <c r="K31" s="14" t="s">
        <v>13</v>
      </c>
    </row>
    <row r="32" spans="1:11" s="18" customFormat="1" ht="63" x14ac:dyDescent="0.25">
      <c r="A32" s="14" t="s">
        <v>28</v>
      </c>
      <c r="B32" s="15" t="s">
        <v>69</v>
      </c>
      <c r="C32" s="14" t="s">
        <v>13</v>
      </c>
      <c r="D32" s="70">
        <v>2.5649999999999999</v>
      </c>
      <c r="E32" s="66" t="s">
        <v>77</v>
      </c>
      <c r="F32" s="35">
        <f t="shared" si="14"/>
        <v>2.5649999999999999</v>
      </c>
      <c r="G32" s="14" t="s">
        <v>13</v>
      </c>
      <c r="H32" s="14" t="s">
        <v>13</v>
      </c>
      <c r="I32" s="17" t="str">
        <f t="shared" si="15"/>
        <v>Lipanthyl 267 mg  Ліпантіл ( фенофі брат )</v>
      </c>
      <c r="J32" s="35">
        <f t="shared" si="16"/>
        <v>2.5649999999999999</v>
      </c>
      <c r="K32" s="14" t="s">
        <v>13</v>
      </c>
    </row>
    <row r="33" spans="1:11" s="18" customFormat="1" ht="63" x14ac:dyDescent="0.25">
      <c r="A33" s="14" t="s">
        <v>28</v>
      </c>
      <c r="B33" s="15" t="s">
        <v>69</v>
      </c>
      <c r="C33" s="14" t="s">
        <v>13</v>
      </c>
      <c r="D33" s="70">
        <v>0.14000000000000001</v>
      </c>
      <c r="E33" s="66" t="s">
        <v>78</v>
      </c>
      <c r="F33" s="35">
        <f t="shared" si="8"/>
        <v>0.14000000000000001</v>
      </c>
      <c r="G33" s="14" t="s">
        <v>13</v>
      </c>
      <c r="H33" s="14" t="s">
        <v>13</v>
      </c>
      <c r="I33" s="17" t="str">
        <f t="shared" si="9"/>
        <v>Prednisone Streuli 50mg №20 (Преднізон)</v>
      </c>
      <c r="J33" s="35">
        <f t="shared" si="10"/>
        <v>0.14000000000000001</v>
      </c>
      <c r="K33" s="14" t="s">
        <v>13</v>
      </c>
    </row>
    <row r="34" spans="1:11" s="18" customFormat="1" ht="63" x14ac:dyDescent="0.25">
      <c r="A34" s="14" t="s">
        <v>28</v>
      </c>
      <c r="B34" s="15" t="s">
        <v>69</v>
      </c>
      <c r="C34" s="14" t="s">
        <v>13</v>
      </c>
      <c r="D34" s="70">
        <v>0.4</v>
      </c>
      <c r="E34" s="66" t="s">
        <v>79</v>
      </c>
      <c r="F34" s="35">
        <f t="shared" si="8"/>
        <v>0.4</v>
      </c>
      <c r="G34" s="14" t="s">
        <v>13</v>
      </c>
      <c r="H34" s="14" t="s">
        <v>13</v>
      </c>
      <c r="I34" s="17" t="str">
        <f t="shared" si="9"/>
        <v>Sipralexa 10mg  №14  Ципролекс (есциталопрам ) 10мг №14</v>
      </c>
      <c r="J34" s="35">
        <f t="shared" si="10"/>
        <v>0.4</v>
      </c>
      <c r="K34" s="14" t="s">
        <v>13</v>
      </c>
    </row>
    <row r="35" spans="1:11" s="18" customFormat="1" ht="63" x14ac:dyDescent="0.25">
      <c r="A35" s="14" t="s">
        <v>28</v>
      </c>
      <c r="B35" s="15" t="s">
        <v>69</v>
      </c>
      <c r="C35" s="14" t="s">
        <v>13</v>
      </c>
      <c r="D35" s="70">
        <v>4.5</v>
      </c>
      <c r="E35" s="66" t="s">
        <v>80</v>
      </c>
      <c r="F35" s="35">
        <f t="shared" ref="F35:F40" si="17">SUM(D35)</f>
        <v>4.5</v>
      </c>
      <c r="G35" s="14" t="s">
        <v>13</v>
      </c>
      <c r="H35" s="14" t="s">
        <v>13</v>
      </c>
      <c r="I35" s="17" t="str">
        <f t="shared" ref="I35:I40" si="18">E35</f>
        <v>Xigduo 5mg/850mg №98 ( Ксігдуо)</v>
      </c>
      <c r="J35" s="35">
        <f t="shared" ref="J35:J40" si="19">F35</f>
        <v>4.5</v>
      </c>
      <c r="K35" s="14" t="s">
        <v>13</v>
      </c>
    </row>
    <row r="36" spans="1:11" s="18" customFormat="1" ht="63" x14ac:dyDescent="0.25">
      <c r="A36" s="14" t="s">
        <v>28</v>
      </c>
      <c r="B36" s="15" t="s">
        <v>69</v>
      </c>
      <c r="C36" s="14" t="s">
        <v>13</v>
      </c>
      <c r="D36" s="70">
        <v>0.36</v>
      </c>
      <c r="E36" s="66" t="s">
        <v>81</v>
      </c>
      <c r="F36" s="35">
        <f t="shared" si="17"/>
        <v>0.36</v>
      </c>
      <c r="G36" s="14" t="s">
        <v>13</v>
      </c>
      <c r="H36" s="14" t="s">
        <v>13</v>
      </c>
      <c r="I36" s="17" t="str">
        <f t="shared" si="18"/>
        <v>Zopiclone EG 7.5 mg  Зопіклон</v>
      </c>
      <c r="J36" s="35">
        <f t="shared" si="19"/>
        <v>0.36</v>
      </c>
      <c r="K36" s="14" t="s">
        <v>13</v>
      </c>
    </row>
    <row r="37" spans="1:11" s="18" customFormat="1" ht="63" x14ac:dyDescent="0.25">
      <c r="A37" s="14" t="s">
        <v>28</v>
      </c>
      <c r="B37" s="15" t="s">
        <v>69</v>
      </c>
      <c r="C37" s="14" t="s">
        <v>13</v>
      </c>
      <c r="D37" s="70">
        <v>2.5</v>
      </c>
      <c r="E37" s="66" t="s">
        <v>82</v>
      </c>
      <c r="F37" s="35">
        <f t="shared" si="17"/>
        <v>2.5</v>
      </c>
      <c r="G37" s="14" t="s">
        <v>13</v>
      </c>
      <c r="H37" s="14" t="s">
        <v>13</v>
      </c>
      <c r="I37" s="17" t="str">
        <f t="shared" si="18"/>
        <v>Нутрізон 1000мл</v>
      </c>
      <c r="J37" s="35">
        <f t="shared" si="19"/>
        <v>2.5</v>
      </c>
      <c r="K37" s="14" t="s">
        <v>13</v>
      </c>
    </row>
    <row r="38" spans="1:11" s="18" customFormat="1" ht="63" x14ac:dyDescent="0.25">
      <c r="A38" s="14" t="s">
        <v>28</v>
      </c>
      <c r="B38" s="15" t="s">
        <v>69</v>
      </c>
      <c r="C38" s="14" t="s">
        <v>13</v>
      </c>
      <c r="D38" s="70">
        <v>0.27</v>
      </c>
      <c r="E38" s="66" t="s">
        <v>83</v>
      </c>
      <c r="F38" s="35">
        <f t="shared" si="17"/>
        <v>0.27</v>
      </c>
      <c r="G38" s="14" t="s">
        <v>13</v>
      </c>
      <c r="H38" s="14" t="s">
        <v>13</v>
      </c>
      <c r="I38" s="17" t="str">
        <f t="shared" si="18"/>
        <v>Пляшка для суміші 130мл</v>
      </c>
      <c r="J38" s="35">
        <f t="shared" si="19"/>
        <v>0.27</v>
      </c>
      <c r="K38" s="14" t="s">
        <v>13</v>
      </c>
    </row>
    <row r="39" spans="1:11" s="18" customFormat="1" ht="63" x14ac:dyDescent="0.25">
      <c r="A39" s="14" t="s">
        <v>28</v>
      </c>
      <c r="B39" s="15" t="s">
        <v>69</v>
      </c>
      <c r="C39" s="14" t="s">
        <v>13</v>
      </c>
      <c r="D39" s="70">
        <v>0.73499999999999999</v>
      </c>
      <c r="E39" s="66" t="s">
        <v>84</v>
      </c>
      <c r="F39" s="35">
        <f t="shared" si="17"/>
        <v>0.73499999999999999</v>
      </c>
      <c r="G39" s="14" t="s">
        <v>13</v>
      </c>
      <c r="H39" s="14" t="s">
        <v>13</v>
      </c>
      <c r="I39" s="17" t="str">
        <f t="shared" si="18"/>
        <v>Пляшка для суміші 240 мл</v>
      </c>
      <c r="J39" s="35">
        <f t="shared" si="19"/>
        <v>0.73499999999999999</v>
      </c>
      <c r="K39" s="14" t="s">
        <v>13</v>
      </c>
    </row>
    <row r="40" spans="1:11" s="18" customFormat="1" ht="63" x14ac:dyDescent="0.25">
      <c r="A40" s="14" t="s">
        <v>28</v>
      </c>
      <c r="B40" s="15" t="s">
        <v>69</v>
      </c>
      <c r="C40" s="14" t="s">
        <v>13</v>
      </c>
      <c r="D40" s="70">
        <v>15</v>
      </c>
      <c r="E40" s="66" t="s">
        <v>85</v>
      </c>
      <c r="F40" s="35">
        <f t="shared" si="17"/>
        <v>15</v>
      </c>
      <c r="G40" s="14" t="s">
        <v>13</v>
      </c>
      <c r="H40" s="14" t="s">
        <v>13</v>
      </c>
      <c r="I40" s="17" t="str">
        <f t="shared" si="18"/>
        <v>Система для ентерального харчування №1</v>
      </c>
      <c r="J40" s="35">
        <f t="shared" si="19"/>
        <v>15</v>
      </c>
      <c r="K40" s="14" t="s">
        <v>13</v>
      </c>
    </row>
    <row r="41" spans="1:11" s="18" customFormat="1" ht="63" x14ac:dyDescent="0.25">
      <c r="A41" s="14" t="s">
        <v>28</v>
      </c>
      <c r="B41" s="15" t="s">
        <v>69</v>
      </c>
      <c r="C41" s="14" t="s">
        <v>13</v>
      </c>
      <c r="D41" s="70">
        <v>2.5499999999999998</v>
      </c>
      <c r="E41" s="66" t="s">
        <v>86</v>
      </c>
      <c r="F41" s="35">
        <f t="shared" ref="F41:F42" si="20">SUM(D41)</f>
        <v>2.5499999999999998</v>
      </c>
      <c r="G41" s="14" t="s">
        <v>13</v>
      </c>
      <c r="H41" s="14" t="s">
        <v>13</v>
      </c>
      <c r="I41" s="17" t="str">
        <f t="shared" ref="I41:I42" si="21">E41</f>
        <v>Стерильний зонд із самозмащенням №1</v>
      </c>
      <c r="J41" s="35">
        <f t="shared" ref="J41:J42" si="22">F41</f>
        <v>2.5499999999999998</v>
      </c>
      <c r="K41" s="14" t="s">
        <v>13</v>
      </c>
    </row>
    <row r="42" spans="1:11" s="18" customFormat="1" ht="63" x14ac:dyDescent="0.25">
      <c r="A42" s="14" t="s">
        <v>28</v>
      </c>
      <c r="B42" s="15" t="s">
        <v>69</v>
      </c>
      <c r="C42" s="14" t="s">
        <v>13</v>
      </c>
      <c r="D42" s="70">
        <v>1.3</v>
      </c>
      <c r="E42" s="66" t="s">
        <v>87</v>
      </c>
      <c r="F42" s="35">
        <f t="shared" si="20"/>
        <v>1.3</v>
      </c>
      <c r="G42" s="14" t="s">
        <v>13</v>
      </c>
      <c r="H42" s="14" t="s">
        <v>13</v>
      </c>
      <c r="I42" s="17" t="str">
        <f t="shared" si="21"/>
        <v>Шприц 60 мл</v>
      </c>
      <c r="J42" s="35">
        <f t="shared" si="22"/>
        <v>1.3</v>
      </c>
      <c r="K42" s="14" t="s">
        <v>13</v>
      </c>
    </row>
    <row r="43" spans="1:11" s="18" customFormat="1" ht="63" x14ac:dyDescent="0.25">
      <c r="A43" s="14" t="s">
        <v>28</v>
      </c>
      <c r="B43" s="15" t="s">
        <v>69</v>
      </c>
      <c r="C43" s="14" t="s">
        <v>13</v>
      </c>
      <c r="D43" s="70">
        <v>9.3599999999999989E-2</v>
      </c>
      <c r="E43" s="66" t="s">
        <v>87</v>
      </c>
      <c r="F43" s="35">
        <f t="shared" si="8"/>
        <v>9.3599999999999989E-2</v>
      </c>
      <c r="G43" s="14" t="s">
        <v>13</v>
      </c>
      <c r="H43" s="14" t="s">
        <v>13</v>
      </c>
      <c r="I43" s="17" t="str">
        <f t="shared" si="9"/>
        <v>Шприц 60 мл</v>
      </c>
      <c r="J43" s="35">
        <f t="shared" si="10"/>
        <v>9.3599999999999989E-2</v>
      </c>
      <c r="K43" s="14" t="s">
        <v>13</v>
      </c>
    </row>
    <row r="44" spans="1:11" s="18" customFormat="1" ht="78.75" x14ac:dyDescent="0.25">
      <c r="A44" s="14" t="s">
        <v>28</v>
      </c>
      <c r="B44" s="15" t="s">
        <v>68</v>
      </c>
      <c r="C44" s="14" t="s">
        <v>13</v>
      </c>
      <c r="D44" s="70">
        <v>19.71209</v>
      </c>
      <c r="E44" s="61" t="s">
        <v>88</v>
      </c>
      <c r="F44" s="35">
        <f t="shared" ref="F44:F45" si="23">SUM(D44)</f>
        <v>19.71209</v>
      </c>
      <c r="G44" s="14" t="s">
        <v>13</v>
      </c>
      <c r="H44" s="14" t="s">
        <v>13</v>
      </c>
      <c r="I44" s="17" t="str">
        <f t="shared" ref="I44:I45" si="24">E44</f>
        <v>Швидкий тест на 6 наркотиків, тест-панель, сеча (MOP, BAR, AMP, MET, BZO, MTD)</v>
      </c>
      <c r="J44" s="35">
        <f t="shared" ref="J44:J45" si="25">F44</f>
        <v>19.71209</v>
      </c>
      <c r="K44" s="14" t="s">
        <v>13</v>
      </c>
    </row>
    <row r="45" spans="1:11" s="18" customFormat="1" ht="31.5" x14ac:dyDescent="0.25">
      <c r="A45" s="14" t="s">
        <v>28</v>
      </c>
      <c r="B45" s="15" t="s">
        <v>89</v>
      </c>
      <c r="C45" s="14" t="s">
        <v>13</v>
      </c>
      <c r="D45" s="70">
        <v>6</v>
      </c>
      <c r="E45" s="61" t="s">
        <v>90</v>
      </c>
      <c r="F45" s="35">
        <f t="shared" si="23"/>
        <v>6</v>
      </c>
      <c r="G45" s="14" t="s">
        <v>13</v>
      </c>
      <c r="H45" s="14" t="s">
        <v>13</v>
      </c>
      <c r="I45" s="17" t="str">
        <f t="shared" si="24"/>
        <v>Набір для черезшкірної ендоскопічної гастростомії люкс (ЧЕГ), одноразовий</v>
      </c>
      <c r="J45" s="35">
        <f t="shared" si="25"/>
        <v>6</v>
      </c>
      <c r="K45" s="14" t="s">
        <v>13</v>
      </c>
    </row>
    <row r="46" spans="1:11" s="26" customFormat="1" ht="31.5" x14ac:dyDescent="0.25">
      <c r="A46" s="23" t="s">
        <v>29</v>
      </c>
      <c r="B46" s="24" t="s">
        <v>12</v>
      </c>
      <c r="C46" s="23" t="s">
        <v>13</v>
      </c>
      <c r="D46" s="64">
        <v>5.6435399999999998</v>
      </c>
      <c r="E46" s="60" t="s">
        <v>25</v>
      </c>
      <c r="F46" s="36">
        <f>SUM(D46)</f>
        <v>5.6435399999999998</v>
      </c>
      <c r="G46" s="23" t="s">
        <v>13</v>
      </c>
      <c r="H46" s="23" t="s">
        <v>13</v>
      </c>
      <c r="I46" s="25" t="str">
        <f t="shared" ref="I46:I52" si="26">E46</f>
        <v xml:space="preserve">Ебрантил р-н д/ін. 5мг/мл по 10мг (50мг) в амп. №5 </v>
      </c>
      <c r="J46" s="36">
        <f t="shared" ref="J46:J49" si="27">F46</f>
        <v>5.6435399999999998</v>
      </c>
      <c r="K46" s="23" t="s">
        <v>13</v>
      </c>
    </row>
    <row r="47" spans="1:11" s="26" customFormat="1" ht="31.5" x14ac:dyDescent="0.25">
      <c r="A47" s="23" t="s">
        <v>29</v>
      </c>
      <c r="B47" s="24" t="s">
        <v>12</v>
      </c>
      <c r="C47" s="23" t="s">
        <v>13</v>
      </c>
      <c r="D47" s="64">
        <v>9.3000000000000007</v>
      </c>
      <c r="E47" s="42" t="s">
        <v>31</v>
      </c>
      <c r="F47" s="36">
        <f t="shared" ref="F47:F52" si="28">SUM(D47)</f>
        <v>9.3000000000000007</v>
      </c>
      <c r="G47" s="23" t="s">
        <v>13</v>
      </c>
      <c r="H47" s="23" t="s">
        <v>13</v>
      </c>
      <c r="I47" s="25" t="str">
        <f t="shared" si="26"/>
        <v xml:space="preserve">Титанові кліпси LPM-0604 </v>
      </c>
      <c r="J47" s="36">
        <f t="shared" si="27"/>
        <v>9.3000000000000007</v>
      </c>
      <c r="K47" s="23" t="s">
        <v>13</v>
      </c>
    </row>
    <row r="48" spans="1:11" s="26" customFormat="1" ht="31.5" x14ac:dyDescent="0.25">
      <c r="A48" s="23" t="s">
        <v>29</v>
      </c>
      <c r="B48" s="24" t="s">
        <v>12</v>
      </c>
      <c r="C48" s="23" t="s">
        <v>13</v>
      </c>
      <c r="D48" s="64">
        <v>9.3000000000000007</v>
      </c>
      <c r="E48" s="42" t="s">
        <v>32</v>
      </c>
      <c r="F48" s="36">
        <f t="shared" si="28"/>
        <v>9.3000000000000007</v>
      </c>
      <c r="G48" s="23" t="s">
        <v>13</v>
      </c>
      <c r="H48" s="23" t="s">
        <v>13</v>
      </c>
      <c r="I48" s="25" t="str">
        <f t="shared" si="26"/>
        <v>Титанові кліпси LPM-0603</v>
      </c>
      <c r="J48" s="36">
        <f t="shared" si="27"/>
        <v>9.3000000000000007</v>
      </c>
      <c r="K48" s="23" t="s">
        <v>13</v>
      </c>
    </row>
    <row r="49" spans="1:11" s="26" customFormat="1" ht="31.5" x14ac:dyDescent="0.25">
      <c r="A49" s="23" t="s">
        <v>29</v>
      </c>
      <c r="B49" s="24" t="s">
        <v>12</v>
      </c>
      <c r="C49" s="23" t="s">
        <v>13</v>
      </c>
      <c r="D49" s="64">
        <v>5.5</v>
      </c>
      <c r="E49" s="42" t="s">
        <v>33</v>
      </c>
      <c r="F49" s="36">
        <f t="shared" si="28"/>
        <v>5.5</v>
      </c>
      <c r="G49" s="23" t="s">
        <v>13</v>
      </c>
      <c r="H49" s="23" t="s">
        <v>13</v>
      </c>
      <c r="I49" s="25" t="str">
        <f t="shared" si="26"/>
        <v xml:space="preserve">Дренаж Типу `Редон`Fr 18 </v>
      </c>
      <c r="J49" s="36">
        <f t="shared" si="27"/>
        <v>5.5</v>
      </c>
      <c r="K49" s="23" t="s">
        <v>13</v>
      </c>
    </row>
    <row r="50" spans="1:11" s="30" customFormat="1" ht="31.5" x14ac:dyDescent="0.25">
      <c r="A50" s="23" t="s">
        <v>30</v>
      </c>
      <c r="B50" s="24" t="s">
        <v>12</v>
      </c>
      <c r="C50" s="23" t="s">
        <v>13</v>
      </c>
      <c r="D50" s="64">
        <v>39.200000000000003</v>
      </c>
      <c r="E50" s="69" t="s">
        <v>35</v>
      </c>
      <c r="F50" s="36">
        <f>SUM(D50)</f>
        <v>39.200000000000003</v>
      </c>
      <c r="G50" s="23" t="s">
        <v>13</v>
      </c>
      <c r="H50" s="23" t="s">
        <v>13</v>
      </c>
      <c r="I50" s="25" t="str">
        <f>E50</f>
        <v>Плита електрична ЕПК-4-ШБ</v>
      </c>
      <c r="J50" s="36">
        <f>F50</f>
        <v>39.200000000000003</v>
      </c>
      <c r="K50" s="23" t="s">
        <v>13</v>
      </c>
    </row>
    <row r="51" spans="1:11" s="26" customFormat="1" ht="31.5" x14ac:dyDescent="0.25">
      <c r="A51" s="23" t="s">
        <v>29</v>
      </c>
      <c r="B51" s="24" t="s">
        <v>12</v>
      </c>
      <c r="C51" s="23" t="s">
        <v>13</v>
      </c>
      <c r="D51" s="64">
        <v>0.13200000000000001</v>
      </c>
      <c r="E51" s="63" t="s">
        <v>55</v>
      </c>
      <c r="F51" s="36">
        <f t="shared" si="28"/>
        <v>0.13200000000000001</v>
      </c>
      <c r="G51" s="23" t="s">
        <v>13</v>
      </c>
      <c r="H51" s="23" t="s">
        <v>13</v>
      </c>
      <c r="I51" s="25" t="str">
        <f t="shared" si="26"/>
        <v>Розпломбування (позапланове0 одного приладу обліку по заявці споживача/Опломбування</v>
      </c>
      <c r="J51" s="36">
        <f>F51</f>
        <v>0.13200000000000001</v>
      </c>
      <c r="K51" s="23" t="s">
        <v>13</v>
      </c>
    </row>
    <row r="52" spans="1:11" s="26" customFormat="1" ht="47.25" x14ac:dyDescent="0.25">
      <c r="A52" s="23" t="s">
        <v>29</v>
      </c>
      <c r="B52" s="24" t="s">
        <v>12</v>
      </c>
      <c r="C52" s="23" t="s">
        <v>13</v>
      </c>
      <c r="D52" s="64">
        <v>0.56000000000000005</v>
      </c>
      <c r="E52" s="65" t="s">
        <v>56</v>
      </c>
      <c r="F52" s="36">
        <f t="shared" si="28"/>
        <v>0.56000000000000005</v>
      </c>
      <c r="G52" s="23" t="s">
        <v>13</v>
      </c>
      <c r="H52" s="23" t="s">
        <v>13</v>
      </c>
      <c r="I52" s="25" t="str">
        <f t="shared" si="26"/>
        <v>Послуга централізованого спостереження за станом тривожної сигналізації та реагуванняГШР ПЦО на відповідні сигнали на об'єкти</v>
      </c>
      <c r="J52" s="36">
        <f t="shared" ref="J52" si="29">F52</f>
        <v>0.56000000000000005</v>
      </c>
      <c r="K52" s="23" t="s">
        <v>13</v>
      </c>
    </row>
    <row r="53" spans="1:11" s="22" customFormat="1" ht="78.75" x14ac:dyDescent="0.25">
      <c r="A53" s="19" t="s">
        <v>29</v>
      </c>
      <c r="B53" s="20" t="s">
        <v>68</v>
      </c>
      <c r="C53" s="19" t="s">
        <v>13</v>
      </c>
      <c r="D53" s="71">
        <v>51.254649999999998</v>
      </c>
      <c r="E53" s="43" t="s">
        <v>38</v>
      </c>
      <c r="F53" s="37">
        <f>SUM(D53)</f>
        <v>51.254649999999998</v>
      </c>
      <c r="G53" s="19" t="s">
        <v>13</v>
      </c>
      <c r="H53" s="19" t="s">
        <v>13</v>
      </c>
      <c r="I53" s="21" t="str">
        <f>E53</f>
        <v>Зарядна станція Marsriva MP24 (2621 Вт/г) 2400W</v>
      </c>
      <c r="J53" s="37">
        <f>F53</f>
        <v>51.254649999999998</v>
      </c>
      <c r="K53" s="19" t="s">
        <v>13</v>
      </c>
    </row>
    <row r="54" spans="1:11" s="22" customFormat="1" ht="47.25" x14ac:dyDescent="0.25">
      <c r="A54" s="19" t="s">
        <v>29</v>
      </c>
      <c r="B54" s="20" t="s">
        <v>67</v>
      </c>
      <c r="C54" s="19" t="s">
        <v>13</v>
      </c>
      <c r="D54" s="71">
        <v>0.66720000000000002</v>
      </c>
      <c r="E54" s="43" t="s">
        <v>61</v>
      </c>
      <c r="F54" s="37">
        <f t="shared" ref="F54:F67" si="30">SUM(D54)</f>
        <v>0.66720000000000002</v>
      </c>
      <c r="G54" s="19" t="s">
        <v>13</v>
      </c>
      <c r="H54" s="19" t="s">
        <v>13</v>
      </c>
      <c r="I54" s="21" t="str">
        <f t="shared" ref="I54:I67" si="31">E54</f>
        <v>Моршинська вода негазована 0,5</v>
      </c>
      <c r="J54" s="37">
        <f t="shared" ref="J54:J67" si="32">F54</f>
        <v>0.66720000000000002</v>
      </c>
      <c r="K54" s="19" t="s">
        <v>13</v>
      </c>
    </row>
    <row r="55" spans="1:11" s="22" customFormat="1" ht="47.25" x14ac:dyDescent="0.25">
      <c r="A55" s="19" t="s">
        <v>29</v>
      </c>
      <c r="B55" s="20" t="s">
        <v>67</v>
      </c>
      <c r="C55" s="19" t="s">
        <v>13</v>
      </c>
      <c r="D55" s="71">
        <v>1.728</v>
      </c>
      <c r="E55" s="43" t="s">
        <v>62</v>
      </c>
      <c r="F55" s="37">
        <f t="shared" si="30"/>
        <v>1.728</v>
      </c>
      <c r="G55" s="19" t="s">
        <v>13</v>
      </c>
      <c r="H55" s="19" t="s">
        <v>13</v>
      </c>
      <c r="I55" s="21" t="str">
        <f t="shared" si="31"/>
        <v>НАС СІК 0,2л</v>
      </c>
      <c r="J55" s="37">
        <f t="shared" si="32"/>
        <v>1.728</v>
      </c>
      <c r="K55" s="19" t="s">
        <v>13</v>
      </c>
    </row>
    <row r="56" spans="1:11" s="22" customFormat="1" ht="47.25" x14ac:dyDescent="0.25">
      <c r="A56" s="19" t="s">
        <v>29</v>
      </c>
      <c r="B56" s="20" t="s">
        <v>67</v>
      </c>
      <c r="C56" s="19" t="s">
        <v>13</v>
      </c>
      <c r="D56" s="71">
        <v>0.48</v>
      </c>
      <c r="E56" s="43" t="s">
        <v>63</v>
      </c>
      <c r="F56" s="37">
        <f t="shared" si="30"/>
        <v>0.48</v>
      </c>
      <c r="G56" s="19" t="s">
        <v>13</v>
      </c>
      <c r="H56" s="19" t="s">
        <v>13</v>
      </c>
      <c r="I56" s="21" t="str">
        <f t="shared" si="31"/>
        <v>Шоколад молочний 90 г</v>
      </c>
      <c r="J56" s="37">
        <f t="shared" si="32"/>
        <v>0.48</v>
      </c>
      <c r="K56" s="19" t="s">
        <v>13</v>
      </c>
    </row>
    <row r="57" spans="1:11" s="22" customFormat="1" ht="47.25" x14ac:dyDescent="0.25">
      <c r="A57" s="19" t="s">
        <v>29</v>
      </c>
      <c r="B57" s="20" t="s">
        <v>67</v>
      </c>
      <c r="C57" s="19" t="s">
        <v>13</v>
      </c>
      <c r="D57" s="71">
        <v>1.248</v>
      </c>
      <c r="E57" s="44" t="s">
        <v>64</v>
      </c>
      <c r="F57" s="37">
        <f t="shared" si="30"/>
        <v>1.248</v>
      </c>
      <c r="G57" s="19" t="s">
        <v>13</v>
      </c>
      <c r="H57" s="19" t="s">
        <v>13</v>
      </c>
      <c r="I57" s="21" t="str">
        <f t="shared" si="31"/>
        <v>Шоколад Чорний Крафт 85г</v>
      </c>
      <c r="J57" s="37">
        <f t="shared" si="32"/>
        <v>1.248</v>
      </c>
      <c r="K57" s="19" t="s">
        <v>13</v>
      </c>
    </row>
    <row r="58" spans="1:11" s="22" customFormat="1" ht="31.5" x14ac:dyDescent="0.25">
      <c r="A58" s="19" t="s">
        <v>29</v>
      </c>
      <c r="B58" s="20" t="s">
        <v>66</v>
      </c>
      <c r="C58" s="19" t="s">
        <v>13</v>
      </c>
      <c r="D58" s="71">
        <v>2.2000000000000002</v>
      </c>
      <c r="E58" s="43" t="s">
        <v>65</v>
      </c>
      <c r="F58" s="37">
        <f t="shared" si="30"/>
        <v>2.2000000000000002</v>
      </c>
      <c r="G58" s="19" t="s">
        <v>13</v>
      </c>
      <c r="H58" s="19" t="s">
        <v>13</v>
      </c>
      <c r="I58" s="21" t="str">
        <f t="shared" si="31"/>
        <v>Бензин А-95</v>
      </c>
      <c r="J58" s="37">
        <f t="shared" si="32"/>
        <v>2.2000000000000002</v>
      </c>
      <c r="K58" s="19" t="s">
        <v>13</v>
      </c>
    </row>
    <row r="59" spans="1:11" s="22" customFormat="1" ht="47.25" x14ac:dyDescent="0.25">
      <c r="A59" s="19" t="s">
        <v>29</v>
      </c>
      <c r="B59" s="20" t="s">
        <v>91</v>
      </c>
      <c r="C59" s="19" t="s">
        <v>13</v>
      </c>
      <c r="D59" s="71">
        <v>9.6086000000000009</v>
      </c>
      <c r="E59" s="43" t="s">
        <v>24</v>
      </c>
      <c r="F59" s="37">
        <f t="shared" si="30"/>
        <v>9.6086000000000009</v>
      </c>
      <c r="G59" s="19" t="s">
        <v>13</v>
      </c>
      <c r="H59" s="19" t="s">
        <v>13</v>
      </c>
      <c r="I59" s="21" t="str">
        <f t="shared" si="31"/>
        <v>Реніаль, таблетки вкриті плівкою оболонкою по 25 мг №30 табл.</v>
      </c>
      <c r="J59" s="37">
        <f t="shared" si="32"/>
        <v>9.6086000000000009</v>
      </c>
      <c r="K59" s="19" t="s">
        <v>13</v>
      </c>
    </row>
    <row r="60" spans="1:11" s="22" customFormat="1" ht="47.25" x14ac:dyDescent="0.25">
      <c r="A60" s="19" t="s">
        <v>29</v>
      </c>
      <c r="B60" s="20" t="s">
        <v>67</v>
      </c>
      <c r="C60" s="19" t="s">
        <v>13</v>
      </c>
      <c r="D60" s="71">
        <v>4.8</v>
      </c>
      <c r="E60" s="43" t="s">
        <v>92</v>
      </c>
      <c r="F60" s="37">
        <f t="shared" si="30"/>
        <v>4.8</v>
      </c>
      <c r="G60" s="19" t="s">
        <v>13</v>
      </c>
      <c r="H60" s="19" t="s">
        <v>13</v>
      </c>
      <c r="I60" s="21" t="str">
        <f t="shared" si="31"/>
        <v>Засіб для догляду за унітазами, 5 л</v>
      </c>
      <c r="J60" s="37">
        <f t="shared" si="32"/>
        <v>4.8</v>
      </c>
      <c r="K60" s="19" t="s">
        <v>13</v>
      </c>
    </row>
    <row r="61" spans="1:11" s="22" customFormat="1" ht="47.25" x14ac:dyDescent="0.25">
      <c r="A61" s="19" t="s">
        <v>29</v>
      </c>
      <c r="B61" s="20" t="s">
        <v>67</v>
      </c>
      <c r="C61" s="19" t="s">
        <v>13</v>
      </c>
      <c r="D61" s="71">
        <v>6</v>
      </c>
      <c r="E61" s="43" t="s">
        <v>93</v>
      </c>
      <c r="F61" s="37">
        <f>SUM(D61)</f>
        <v>6</v>
      </c>
      <c r="G61" s="19" t="s">
        <v>13</v>
      </c>
      <c r="H61" s="19" t="s">
        <v>13</v>
      </c>
      <c r="I61" s="21" t="str">
        <f>E61</f>
        <v>Мило господарське рідке, 1 л</v>
      </c>
      <c r="J61" s="37">
        <f>F61</f>
        <v>6</v>
      </c>
      <c r="K61" s="19" t="s">
        <v>13</v>
      </c>
    </row>
    <row r="62" spans="1:11" s="22" customFormat="1" ht="47.25" x14ac:dyDescent="0.25">
      <c r="A62" s="19" t="s">
        <v>29</v>
      </c>
      <c r="B62" s="20" t="s">
        <v>94</v>
      </c>
      <c r="C62" s="19" t="s">
        <v>13</v>
      </c>
      <c r="D62" s="71">
        <v>12.788</v>
      </c>
      <c r="E62" s="67" t="s">
        <v>95</v>
      </c>
      <c r="F62" s="37">
        <f t="shared" ref="F62:F66" si="33">SUM(D62)</f>
        <v>12.788</v>
      </c>
      <c r="G62" s="19" t="s">
        <v>13</v>
      </c>
      <c r="H62" s="19" t="s">
        <v>13</v>
      </c>
      <c r="I62" s="21" t="str">
        <f t="shared" ref="I62:I66" si="34">E62</f>
        <v>Бинт еластичний трубчаста сітка, голова/груди, рулон 25 м</v>
      </c>
      <c r="J62" s="37">
        <f t="shared" ref="J62:J66" si="35">F62</f>
        <v>12.788</v>
      </c>
      <c r="K62" s="19" t="s">
        <v>13</v>
      </c>
    </row>
    <row r="63" spans="1:11" s="22" customFormat="1" ht="47.25" x14ac:dyDescent="0.25">
      <c r="A63" s="19" t="s">
        <v>29</v>
      </c>
      <c r="B63" s="20" t="s">
        <v>94</v>
      </c>
      <c r="C63" s="19" t="s">
        <v>13</v>
      </c>
      <c r="D63" s="71">
        <v>0.71726000000000001</v>
      </c>
      <c r="E63" s="67" t="s">
        <v>96</v>
      </c>
      <c r="F63" s="37">
        <f t="shared" si="33"/>
        <v>0.71726000000000001</v>
      </c>
      <c r="G63" s="19" t="s">
        <v>13</v>
      </c>
      <c r="H63" s="19" t="s">
        <v>13</v>
      </c>
      <c r="I63" s="21" t="str">
        <f t="shared" si="34"/>
        <v>Компрес, газ, 10 см, 12 шарів, 17 ниток, стерильний</v>
      </c>
      <c r="J63" s="37">
        <f t="shared" si="35"/>
        <v>0.71726000000000001</v>
      </c>
      <c r="K63" s="19" t="s">
        <v>13</v>
      </c>
    </row>
    <row r="64" spans="1:11" s="22" customFormat="1" ht="47.25" x14ac:dyDescent="0.25">
      <c r="A64" s="19" t="s">
        <v>29</v>
      </c>
      <c r="B64" s="20" t="s">
        <v>94</v>
      </c>
      <c r="C64" s="19" t="s">
        <v>13</v>
      </c>
      <c r="D64" s="71">
        <v>0.44986999999999999</v>
      </c>
      <c r="E64" s="67" t="s">
        <v>97</v>
      </c>
      <c r="F64" s="37">
        <f t="shared" si="33"/>
        <v>0.44986999999999999</v>
      </c>
      <c r="G64" s="19" t="s">
        <v>13</v>
      </c>
      <c r="H64" s="19" t="s">
        <v>13</v>
      </c>
      <c r="I64" s="21" t="str">
        <f t="shared" si="34"/>
        <v>Олія для догляду за хірургічними інструментами, флакон, 50 мл</v>
      </c>
      <c r="J64" s="37">
        <f t="shared" si="35"/>
        <v>0.44986999999999999</v>
      </c>
      <c r="K64" s="19" t="s">
        <v>13</v>
      </c>
    </row>
    <row r="65" spans="1:11" s="22" customFormat="1" ht="47.25" x14ac:dyDescent="0.25">
      <c r="A65" s="19" t="s">
        <v>29</v>
      </c>
      <c r="B65" s="20" t="s">
        <v>94</v>
      </c>
      <c r="C65" s="19" t="s">
        <v>13</v>
      </c>
      <c r="D65" s="71">
        <v>9.5629999999999993E-2</v>
      </c>
      <c r="E65" s="67" t="s">
        <v>98</v>
      </c>
      <c r="F65" s="37">
        <f t="shared" si="33"/>
        <v>9.5629999999999993E-2</v>
      </c>
      <c r="G65" s="19" t="s">
        <v>13</v>
      </c>
      <c r="H65" s="19" t="s">
        <v>13</v>
      </c>
      <c r="I65" s="21" t="str">
        <f t="shared" si="34"/>
        <v>Хлорпромазину гідрохлорид, екв. 25 мг основа</v>
      </c>
      <c r="J65" s="37">
        <f t="shared" si="35"/>
        <v>9.5629999999999993E-2</v>
      </c>
      <c r="K65" s="19" t="s">
        <v>13</v>
      </c>
    </row>
    <row r="66" spans="1:11" s="22" customFormat="1" ht="47.25" x14ac:dyDescent="0.25">
      <c r="A66" s="19" t="s">
        <v>29</v>
      </c>
      <c r="B66" s="20" t="s">
        <v>99</v>
      </c>
      <c r="C66" s="19" t="s">
        <v>13</v>
      </c>
      <c r="D66" s="71">
        <v>56.68</v>
      </c>
      <c r="E66" s="43" t="s">
        <v>100</v>
      </c>
      <c r="F66" s="37">
        <f t="shared" si="33"/>
        <v>56.68</v>
      </c>
      <c r="G66" s="19" t="s">
        <v>13</v>
      </c>
      <c r="H66" s="19" t="s">
        <v>13</v>
      </c>
      <c r="I66" s="21" t="str">
        <f t="shared" si="34"/>
        <v>Компленкт для тотального ендопротезування кульшового суглобу (ніжка безцементна; чашка безцементна; вкладиш; головка металева; гвинти 2 од.)</v>
      </c>
      <c r="J66" s="37">
        <f t="shared" si="35"/>
        <v>56.68</v>
      </c>
      <c r="K66" s="19" t="s">
        <v>13</v>
      </c>
    </row>
    <row r="67" spans="1:11" s="22" customFormat="1" ht="47.25" customHeight="1" x14ac:dyDescent="0.25">
      <c r="A67" s="19" t="s">
        <v>29</v>
      </c>
      <c r="B67" s="20" t="s">
        <v>94</v>
      </c>
      <c r="C67" s="19" t="s">
        <v>13</v>
      </c>
      <c r="D67" s="71">
        <v>5.3746299999999998</v>
      </c>
      <c r="E67" s="43" t="s">
        <v>102</v>
      </c>
      <c r="F67" s="37">
        <f t="shared" si="30"/>
        <v>5.3746299999999998</v>
      </c>
      <c r="G67" s="19" t="s">
        <v>13</v>
      </c>
      <c r="H67" s="19" t="s">
        <v>13</v>
      </c>
      <c r="I67" s="21" t="str">
        <f t="shared" si="31"/>
        <v>Щипці кровоспинні, ПАНЕЛЬ, 14 см, прямі 16-10-14</v>
      </c>
      <c r="J67" s="37">
        <f t="shared" si="32"/>
        <v>5.3746299999999998</v>
      </c>
      <c r="K67" s="19" t="s">
        <v>13</v>
      </c>
    </row>
    <row r="68" spans="1:11" s="30" customFormat="1" ht="31.5" x14ac:dyDescent="0.25">
      <c r="A68" s="27" t="s">
        <v>30</v>
      </c>
      <c r="B68" s="28" t="s">
        <v>12</v>
      </c>
      <c r="C68" s="27" t="s">
        <v>13</v>
      </c>
      <c r="D68" s="72">
        <v>39.999989999999997</v>
      </c>
      <c r="E68" s="45" t="s">
        <v>34</v>
      </c>
      <c r="F68" s="38">
        <f>SUM(D68)</f>
        <v>39.999989999999997</v>
      </c>
      <c r="G68" s="27" t="s">
        <v>13</v>
      </c>
      <c r="H68" s="27" t="s">
        <v>13</v>
      </c>
      <c r="I68" s="29" t="str">
        <f>E68</f>
        <v>Штора рулонна</v>
      </c>
      <c r="J68" s="38">
        <f>F68</f>
        <v>39.999989999999997</v>
      </c>
      <c r="K68" s="27" t="s">
        <v>13</v>
      </c>
    </row>
    <row r="69" spans="1:11" s="30" customFormat="1" ht="47.25" x14ac:dyDescent="0.25">
      <c r="A69" s="27" t="s">
        <v>30</v>
      </c>
      <c r="B69" s="28" t="s">
        <v>12</v>
      </c>
      <c r="C69" s="27" t="s">
        <v>13</v>
      </c>
      <c r="D69" s="72">
        <v>1.8970199999999999</v>
      </c>
      <c r="E69" s="62" t="s">
        <v>54</v>
      </c>
      <c r="F69" s="38">
        <v>1897.02</v>
      </c>
      <c r="G69" s="27" t="s">
        <v>13</v>
      </c>
      <c r="H69" s="27" t="s">
        <v>13</v>
      </c>
      <c r="I69" s="29" t="str">
        <f>E70</f>
        <v>Ваги електронні для немовлят Moment 6475</v>
      </c>
      <c r="J69" s="38">
        <f t="shared" ref="J69" si="36">F69</f>
        <v>1897.02</v>
      </c>
      <c r="K69" s="27" t="s">
        <v>13</v>
      </c>
    </row>
    <row r="70" spans="1:11" s="31" customFormat="1" ht="31.5" x14ac:dyDescent="0.25">
      <c r="A70" s="73" t="s">
        <v>30</v>
      </c>
      <c r="B70" s="74" t="s">
        <v>20</v>
      </c>
      <c r="C70" s="73" t="s">
        <v>13</v>
      </c>
      <c r="D70" s="75">
        <v>2.65</v>
      </c>
      <c r="E70" s="76" t="s">
        <v>36</v>
      </c>
      <c r="F70" s="77">
        <f t="shared" ref="F70:F71" si="37">SUM(D70)</f>
        <v>2.65</v>
      </c>
      <c r="G70" s="73" t="s">
        <v>13</v>
      </c>
      <c r="H70" s="73" t="s">
        <v>13</v>
      </c>
      <c r="I70" s="78" t="str">
        <f t="shared" ref="I70:I71" si="38">E70</f>
        <v>Ваги електронні для немовлят Moment 6475</v>
      </c>
      <c r="J70" s="77">
        <f t="shared" ref="J70:J72" si="39">F70</f>
        <v>2.65</v>
      </c>
      <c r="K70" s="73" t="s">
        <v>13</v>
      </c>
    </row>
    <row r="71" spans="1:11" s="31" customFormat="1" ht="31.5" x14ac:dyDescent="0.25">
      <c r="A71" s="73" t="s">
        <v>30</v>
      </c>
      <c r="B71" s="74" t="s">
        <v>101</v>
      </c>
      <c r="C71" s="73" t="s">
        <v>13</v>
      </c>
      <c r="D71" s="75">
        <v>8.4</v>
      </c>
      <c r="E71" s="76" t="s">
        <v>37</v>
      </c>
      <c r="F71" s="77">
        <f t="shared" si="37"/>
        <v>8.4</v>
      </c>
      <c r="G71" s="73" t="s">
        <v>13</v>
      </c>
      <c r="H71" s="73" t="s">
        <v>13</v>
      </c>
      <c r="I71" s="78" t="str">
        <f t="shared" si="38"/>
        <v>Рушникосушарка електрична з регулятором</v>
      </c>
      <c r="J71" s="77">
        <f t="shared" si="39"/>
        <v>8.4</v>
      </c>
      <c r="K71" s="73" t="s">
        <v>13</v>
      </c>
    </row>
    <row r="72" spans="1:11" s="31" customFormat="1" ht="47.25" x14ac:dyDescent="0.25">
      <c r="A72" s="73" t="s">
        <v>30</v>
      </c>
      <c r="B72" s="74" t="s">
        <v>99</v>
      </c>
      <c r="C72" s="73" t="s">
        <v>13</v>
      </c>
      <c r="D72" s="75">
        <v>226.72</v>
      </c>
      <c r="E72" s="76" t="s">
        <v>100</v>
      </c>
      <c r="F72" s="77">
        <f t="shared" ref="F72" si="40">SUM(D72)</f>
        <v>226.72</v>
      </c>
      <c r="G72" s="73" t="s">
        <v>13</v>
      </c>
      <c r="H72" s="73" t="s">
        <v>13</v>
      </c>
      <c r="I72" s="78" t="str">
        <f>E72</f>
        <v>Компленкт для тотального ендопротезування кульшового суглобу (ніжка безцементна; чашка безцементна; вкладиш; головка металева; гвинти 2 од.)</v>
      </c>
      <c r="J72" s="77">
        <f t="shared" si="39"/>
        <v>226.72</v>
      </c>
      <c r="K72" s="73" t="s">
        <v>13</v>
      </c>
    </row>
    <row r="73" spans="1:11" s="5" customFormat="1" ht="25.5" customHeight="1" x14ac:dyDescent="0.25">
      <c r="A73" s="4"/>
      <c r="B73" s="4"/>
      <c r="C73" s="8" t="s">
        <v>13</v>
      </c>
      <c r="D73" s="32">
        <f>SUM(D5:D72)</f>
        <v>908.14113000000009</v>
      </c>
      <c r="E73" s="4"/>
      <c r="F73" s="32">
        <f>SUM(F5:F72)</f>
        <v>2803.2641100000001</v>
      </c>
      <c r="G73" s="4"/>
      <c r="H73" s="8" t="s">
        <v>13</v>
      </c>
      <c r="I73" s="4"/>
      <c r="J73" s="32">
        <f>SUM(J5:J72)</f>
        <v>2803.2641100000001</v>
      </c>
      <c r="K73" s="4"/>
    </row>
    <row r="74" spans="1:11" ht="25.5" customHeight="1" x14ac:dyDescent="0.25">
      <c r="C74" s="6"/>
      <c r="D74" s="40"/>
      <c r="E74" s="39"/>
    </row>
    <row r="75" spans="1:11" ht="25.5" customHeight="1" x14ac:dyDescent="0.25">
      <c r="B75" s="1" t="s">
        <v>16</v>
      </c>
      <c r="C75" s="47"/>
      <c r="D75" s="47"/>
      <c r="E75" s="1" t="s">
        <v>23</v>
      </c>
    </row>
    <row r="76" spans="1:11" ht="25.5" customHeight="1" x14ac:dyDescent="0.25">
      <c r="C76" s="46" t="s">
        <v>17</v>
      </c>
      <c r="D76" s="46"/>
    </row>
    <row r="77" spans="1:11" ht="25.5" customHeight="1" x14ac:dyDescent="0.25">
      <c r="B77" s="1" t="s">
        <v>18</v>
      </c>
      <c r="C77" s="47"/>
      <c r="D77" s="47"/>
      <c r="E77" s="1" t="s">
        <v>21</v>
      </c>
    </row>
    <row r="78" spans="1:11" ht="25.5" customHeight="1" x14ac:dyDescent="0.25">
      <c r="C78" s="48" t="s">
        <v>17</v>
      </c>
      <c r="D78" s="48"/>
    </row>
    <row r="79" spans="1:11" ht="25.5" customHeight="1" x14ac:dyDescent="0.25">
      <c r="B79" s="1" t="s">
        <v>19</v>
      </c>
      <c r="C79" s="47"/>
      <c r="D79" s="47"/>
      <c r="E79" s="1" t="s">
        <v>22</v>
      </c>
    </row>
    <row r="80" spans="1:11" ht="25.5" customHeight="1" x14ac:dyDescent="0.25">
      <c r="C80" s="46" t="s">
        <v>17</v>
      </c>
      <c r="D80" s="46"/>
    </row>
  </sheetData>
  <mergeCells count="14">
    <mergeCell ref="K3:K4"/>
    <mergeCell ref="A1:K1"/>
    <mergeCell ref="A2:K2"/>
    <mergeCell ref="A3:A4"/>
    <mergeCell ref="B3:B4"/>
    <mergeCell ref="C3:E3"/>
    <mergeCell ref="F3:F4"/>
    <mergeCell ref="G3:J3"/>
    <mergeCell ref="C80:D80"/>
    <mergeCell ref="C75:D75"/>
    <mergeCell ref="C76:D76"/>
    <mergeCell ref="C77:D77"/>
    <mergeCell ref="C78:D78"/>
    <mergeCell ref="C79:D79"/>
  </mergeCells>
  <phoneticPr fontId="2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ІV кв.2024</vt:lpstr>
      <vt:lpstr>'ІV кв.2024'!Область_печати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2025-01-17T12:50:50Z</cp:lastPrinted>
  <dcterms:created xsi:type="dcterms:W3CDTF">2006-09-16T00:00:00Z</dcterms:created>
  <dcterms:modified xsi:type="dcterms:W3CDTF">2025-04-15T12:02:57Z</dcterms:modified>
</cp:coreProperties>
</file>